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e86e4b475784541/デスクトップ/"/>
    </mc:Choice>
  </mc:AlternateContent>
  <xr:revisionPtr revIDLastSave="369" documentId="8_{B8108D13-5B65-452E-A090-B96403626AD5}" xr6:coauthVersionLast="47" xr6:coauthVersionMax="47" xr10:uidLastSave="{FF56C4C4-4026-4952-806C-74EF21658A1C}"/>
  <bookViews>
    <workbookView xWindow="-120" yWindow="-120" windowWidth="29040" windowHeight="15720" xr2:uid="{03F5F277-3780-4A25-9722-9A4173EAD511}"/>
  </bookViews>
  <sheets>
    <sheet name="表紙【見本】" sheetId="2" r:id="rId1"/>
    <sheet name="出来高調書【見本】(外注費、材料費)" sheetId="3" r:id="rId2"/>
    <sheet name="出来高調書【見本】(単価契約、契約外)" sheetId="6" r:id="rId3"/>
    <sheet name="表紙" sheetId="4" r:id="rId4"/>
    <sheet name="出来高調書(外注費、材料費)" sheetId="5" r:id="rId5"/>
    <sheet name="出来高調書(単価契約、契約外) " sheetId="7" r:id="rId6"/>
  </sheets>
  <externalReferences>
    <externalReference r:id="rId7"/>
    <externalReference r:id="rId8"/>
  </externalReferences>
  <definedNames>
    <definedName name="_xlnm.Print_Area" localSheetId="4">'出来高調書(外注費、材料費)'!$A$1:$O$32</definedName>
    <definedName name="_xlnm.Print_Area" localSheetId="5">'出来高調書(単価契約、契約外) '!$A$1:$H$32</definedName>
    <definedName name="_xlnm.Print_Area" localSheetId="1">'出来高調書【見本】(外注費、材料費)'!$A$1:$O$32</definedName>
    <definedName name="_xlnm.Print_Area" localSheetId="2">'出来高調書【見本】(単価契約、契約外)'!$A$1:$H$32</definedName>
    <definedName name="_xlnm.Print_Area" localSheetId="3">表紙!$A$1:$P$40</definedName>
    <definedName name="_xlnm.Print_Area" localSheetId="0">表紙【見本】!$A$1:$P$40</definedName>
    <definedName name="_xlnm.Print_Titles" localSheetId="4">'出来高調書(外注費、材料費)'!$1:$5</definedName>
    <definedName name="_xlnm.Print_Titles" localSheetId="5">'出来高調書(単価契約、契約外) '!$1:$5</definedName>
    <definedName name="_xlnm.Print_Titles" localSheetId="1">'出来高調書【見本】(外注費、材料費)'!$1:$5</definedName>
    <definedName name="_xlnm.Print_Titles" localSheetId="2">'出来高調書【見本】(単価契約、契約外)'!$1:$5</definedName>
    <definedName name="ｱﾀｯﾁﾒﾝﾄ">[1]ﾘｰｽ基礎価格!$B$24:$B$39</definedName>
    <definedName name="機械単価">[1]機械表!$D$3:$D$168</definedName>
    <definedName name="処理月" localSheetId="4">#REF!</definedName>
    <definedName name="処理月" localSheetId="5">#REF!</definedName>
    <definedName name="処理月" localSheetId="1">#REF!</definedName>
    <definedName name="処理月" localSheetId="2">#REF!</definedName>
    <definedName name="処理月">#REF!</definedName>
    <definedName name="第323号代価表" localSheetId="4">'[2]明（下）'!#REF!</definedName>
    <definedName name="第323号代価表" localSheetId="5">'[2]明（下）'!#REF!</definedName>
    <definedName name="第323号代価表" localSheetId="1">'[2]明（下）'!#REF!</definedName>
    <definedName name="第323号代価表" localSheetId="2">'[2]明（下）'!#REF!</definedName>
    <definedName name="第323号代価表">'[2]明（下）'!#REF!</definedName>
    <definedName name="略号">[1]労務表!$C$3:$C$43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7" l="1"/>
  <c r="G30" i="7" l="1"/>
  <c r="G32" i="7" s="1"/>
  <c r="G31" i="6"/>
  <c r="G8" i="6"/>
  <c r="G10" i="6"/>
  <c r="G29" i="6" l="1"/>
  <c r="G30" i="6"/>
  <c r="G32" i="6" s="1"/>
  <c r="G6" i="3" l="1"/>
  <c r="I6" i="3" l="1"/>
  <c r="K12" i="3"/>
  <c r="C18" i="4"/>
  <c r="O35" i="4"/>
  <c r="O37" i="4" s="1"/>
  <c r="O33" i="4"/>
  <c r="O32" i="4"/>
  <c r="O31" i="4"/>
  <c r="O30" i="4"/>
  <c r="O29" i="4"/>
  <c r="O28" i="4"/>
  <c r="O27" i="4"/>
  <c r="O26" i="4"/>
  <c r="O25" i="4"/>
  <c r="O24" i="4"/>
  <c r="O23" i="4"/>
  <c r="O22" i="4"/>
  <c r="O34" i="4" s="1"/>
  <c r="O8" i="3"/>
  <c r="M8" i="3"/>
  <c r="M11" i="3"/>
  <c r="M10" i="3"/>
  <c r="O10" i="3" s="1"/>
  <c r="M9" i="3"/>
  <c r="O9" i="3" s="1"/>
  <c r="L8" i="3"/>
  <c r="N8" i="3" s="1"/>
  <c r="L7" i="3"/>
  <c r="M7" i="3" s="1"/>
  <c r="I8" i="3"/>
  <c r="I7" i="3"/>
  <c r="K8" i="3"/>
  <c r="K7" i="3"/>
  <c r="K6" i="3" s="1"/>
  <c r="G7" i="3"/>
  <c r="G12" i="3" s="1"/>
  <c r="G8" i="3"/>
  <c r="O11" i="3" l="1"/>
  <c r="N7" i="3"/>
  <c r="O7" i="3" s="1"/>
  <c r="O6" i="3" s="1"/>
  <c r="O12" i="3" s="1"/>
  <c r="I12" i="3" l="1"/>
  <c r="M6" i="3"/>
  <c r="M12" i="3" s="1"/>
  <c r="O33" i="2" l="1"/>
  <c r="O32" i="2"/>
  <c r="O31" i="2"/>
  <c r="O30" i="2"/>
  <c r="O29" i="2"/>
  <c r="O28" i="2"/>
  <c r="O27" i="2"/>
  <c r="O26" i="2"/>
  <c r="O25" i="2"/>
  <c r="O24" i="2"/>
  <c r="O23" i="2"/>
  <c r="O22" i="2"/>
  <c r="O34" i="2" s="1"/>
  <c r="O37" i="2" l="1"/>
  <c r="C18" i="2" s="1"/>
  <c r="O3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yugaku</author>
    <author>林 利穂</author>
  </authors>
  <commentList>
    <comment ref="A1" authorId="0" shapeId="0" xr:uid="{264ADFE9-2E90-4458-80A9-751DCEE1ACA9}">
      <text>
        <r>
          <rPr>
            <b/>
            <sz val="9"/>
            <color indexed="81"/>
            <rFont val="MS P ゴシック"/>
            <family val="3"/>
            <charset val="128"/>
          </rPr>
          <t>yugaku: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8" authorId="1" shapeId="0" xr:uid="{2F609B50-7580-448A-AE20-C53CC06224C5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O22" authorId="1" shapeId="0" xr:uid="{DF1DE8A4-F20B-4A74-8319-308C446643C3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O34" authorId="1" shapeId="0" xr:uid="{650C3E5B-52B5-4256-81F3-7EB95D164725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O35" authorId="1" shapeId="0" xr:uid="{B78EE224-4D97-4648-B899-7BC4D63D7B43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O37" authorId="1" shapeId="0" xr:uid="{43735BC0-88EE-4FC4-8517-B7352050243F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株式会社飛鳥建設工業</author>
  </authors>
  <commentList>
    <comment ref="H8" authorId="0" shapeId="0" xr:uid="{0353C0F7-150E-4463-8680-7B346F4DCCE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消費税率が10％以外の項目に関しては、
摘要欄に税区分の表記をお願いいたします。
</t>
        </r>
      </text>
    </comment>
    <comment ref="H31" authorId="0" shapeId="0" xr:uid="{3D874A16-62C2-4D48-9764-8D71E7A327A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軽減税率8％の対象商品を購入の際はは表記をお願いいたします。(食品飲料品等)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yugaku</author>
  </authors>
  <commentList>
    <comment ref="A1" authorId="0" shapeId="0" xr:uid="{AA833FD2-678C-4F13-A122-8A26E8E22C43}">
      <text>
        <r>
          <rPr>
            <b/>
            <sz val="9"/>
            <color indexed="81"/>
            <rFont val="MS P ゴシック"/>
            <family val="3"/>
            <charset val="128"/>
          </rPr>
          <t>yugaku: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株式会社飛鳥建設工業</author>
  </authors>
  <commentList>
    <comment ref="H8" authorId="0" shapeId="0" xr:uid="{0ECF0560-67A6-4945-B166-341149EB2B5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消費税率が10％以外の項目に関しては、
摘要欄に税区分の表記をお願いいたします。
</t>
        </r>
      </text>
    </comment>
    <comment ref="H31" authorId="0" shapeId="0" xr:uid="{3D71DEA7-C0C1-497E-B6F6-77A01FE7498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軽減税率8％の対象商品を購入の際はは表記をお願いいたします。(食品飲料品等)
</t>
        </r>
      </text>
    </comment>
  </commentList>
</comments>
</file>

<file path=xl/sharedStrings.xml><?xml version="1.0" encoding="utf-8"?>
<sst xmlns="http://schemas.openxmlformats.org/spreadsheetml/2006/main" count="169" uniqueCount="86">
  <si>
    <t>御 請 求 書</t>
    <rPh sb="0" eb="1">
      <t>ゴ</t>
    </rPh>
    <rPh sb="2" eb="3">
      <t>ショウ</t>
    </rPh>
    <rPh sb="4" eb="5">
      <t>モトム</t>
    </rPh>
    <rPh sb="6" eb="7">
      <t>ショ</t>
    </rPh>
    <phoneticPr fontId="2"/>
  </si>
  <si>
    <t>御中</t>
    <rPh sb="0" eb="2">
      <t>オンチュウ</t>
    </rPh>
    <phoneticPr fontId="2"/>
  </si>
  <si>
    <t>ご担当：</t>
    <rPh sb="1" eb="3">
      <t>タントウ</t>
    </rPh>
    <phoneticPr fontId="2"/>
  </si>
  <si>
    <t>○○○○○</t>
    <phoneticPr fontId="2"/>
  </si>
  <si>
    <t>様</t>
    <rPh sb="0" eb="1">
      <t>サマ</t>
    </rPh>
    <phoneticPr fontId="2"/>
  </si>
  <si>
    <t>請求日：</t>
    <rPh sb="0" eb="2">
      <t>セイキュウ</t>
    </rPh>
    <rPh sb="2" eb="3">
      <t>ビ</t>
    </rPh>
    <phoneticPr fontId="2"/>
  </si>
  <si>
    <t>下記の通り、御請求申し上げます。</t>
    <rPh sb="0" eb="2">
      <t>カキ</t>
    </rPh>
    <rPh sb="3" eb="4">
      <t>トオ</t>
    </rPh>
    <rPh sb="6" eb="7">
      <t>ゴ</t>
    </rPh>
    <rPh sb="7" eb="9">
      <t>セイキュウ</t>
    </rPh>
    <rPh sb="9" eb="10">
      <t>モウ</t>
    </rPh>
    <rPh sb="11" eb="12">
      <t>ア</t>
    </rPh>
    <phoneticPr fontId="2"/>
  </si>
  <si>
    <t>西新宿〇〇カンパニービル 5F</t>
    <rPh sb="0" eb="3">
      <t>ニシシンジュク</t>
    </rPh>
    <phoneticPr fontId="2"/>
  </si>
  <si>
    <t>TEL：</t>
    <phoneticPr fontId="2"/>
  </si>
  <si>
    <t>00-0000-0000</t>
    <phoneticPr fontId="2"/>
  </si>
  <si>
    <t>FAX：</t>
    <phoneticPr fontId="2"/>
  </si>
  <si>
    <t>お振込先：</t>
    <rPh sb="1" eb="4">
      <t>フリコミサキ</t>
    </rPh>
    <phoneticPr fontId="2"/>
  </si>
  <si>
    <t>○○○○○○○○銀行</t>
    <rPh sb="8" eb="10">
      <t>ギンコウ</t>
    </rPh>
    <phoneticPr fontId="2"/>
  </si>
  <si>
    <t>E-Mail：</t>
    <phoneticPr fontId="2"/>
  </si>
  <si>
    <t>xxxxxxxxxxxxxxxxxxxxxxx</t>
    <phoneticPr fontId="2"/>
  </si>
  <si>
    <t>○○○○○○○○支店</t>
    <rPh sb="8" eb="10">
      <t>シテン</t>
    </rPh>
    <phoneticPr fontId="2"/>
  </si>
  <si>
    <t>担当者：</t>
    <rPh sb="0" eb="3">
      <t>タントウシャ</t>
    </rPh>
    <phoneticPr fontId="2"/>
  </si>
  <si>
    <t>当座</t>
    <rPh sb="0" eb="2">
      <t>トウザ</t>
    </rPh>
    <phoneticPr fontId="2"/>
  </si>
  <si>
    <t>登録番号：T1234567890123</t>
    <phoneticPr fontId="2"/>
  </si>
  <si>
    <t>カ）○○カンパニー</t>
    <phoneticPr fontId="2"/>
  </si>
  <si>
    <t>合計金額：</t>
    <rPh sb="0" eb="2">
      <t>ゴウケイ</t>
    </rPh>
    <rPh sb="2" eb="4">
      <t>キンガク</t>
    </rPh>
    <phoneticPr fontId="2"/>
  </si>
  <si>
    <t>(税込）</t>
    <rPh sb="1" eb="3">
      <t>ゼイコ</t>
    </rPh>
    <phoneticPr fontId="2"/>
  </si>
  <si>
    <t>No.</t>
    <phoneticPr fontId="2"/>
  </si>
  <si>
    <t>項目</t>
    <rPh sb="0" eb="2">
      <t>コウモク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</si>
  <si>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</si>
  <si>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</si>
  <si>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</si>
  <si>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小計</t>
    <rPh sb="0" eb="2">
      <t>ショウケイ</t>
    </rPh>
    <phoneticPr fontId="2"/>
  </si>
  <si>
    <t>合計金額</t>
    <rPh sb="0" eb="2">
      <t>ゴウケイ</t>
    </rPh>
    <rPh sb="2" eb="4">
      <t>キンガク</t>
    </rPh>
    <phoneticPr fontId="2"/>
  </si>
  <si>
    <t>備考</t>
    <rPh sb="0" eb="2">
      <t>ビコウ</t>
    </rPh>
    <phoneticPr fontId="2"/>
  </si>
  <si>
    <t>式</t>
  </si>
  <si>
    <t>式</t>
    <rPh sb="0" eb="1">
      <t>シキ</t>
    </rPh>
    <phoneticPr fontId="2"/>
  </si>
  <si>
    <t>〇〇〇〇年〇月〇日</t>
    <rPh sb="4" eb="5">
      <t>ネン</t>
    </rPh>
    <rPh sb="6" eb="7">
      <t>ツキ</t>
    </rPh>
    <rPh sb="8" eb="9">
      <t>ヒ</t>
    </rPh>
    <phoneticPr fontId="2"/>
  </si>
  <si>
    <t>出来高調書</t>
    <phoneticPr fontId="12"/>
  </si>
  <si>
    <t>社   名　：</t>
    <rPh sb="0" eb="5">
      <t>シャメイ</t>
    </rPh>
    <phoneticPr fontId="12"/>
  </si>
  <si>
    <t>№</t>
    <phoneticPr fontId="17"/>
  </si>
  <si>
    <t>工種</t>
    <phoneticPr fontId="12"/>
  </si>
  <si>
    <t>形状寸法</t>
    <rPh sb="0" eb="2">
      <t>ケイジョウ</t>
    </rPh>
    <rPh sb="2" eb="4">
      <t>スンポウ</t>
    </rPh>
    <phoneticPr fontId="17"/>
  </si>
  <si>
    <t>単位</t>
    <rPh sb="0" eb="2">
      <t>タンイ</t>
    </rPh>
    <phoneticPr fontId="12"/>
  </si>
  <si>
    <t>契約内訳書</t>
    <rPh sb="0" eb="2">
      <t>ケイヤク</t>
    </rPh>
    <rPh sb="2" eb="5">
      <t>ウチワケショ</t>
    </rPh>
    <phoneticPr fontId="12"/>
  </si>
  <si>
    <t>前回迄出来高</t>
    <phoneticPr fontId="12"/>
  </si>
  <si>
    <t>今回出来高</t>
    <phoneticPr fontId="12"/>
  </si>
  <si>
    <t>総出来高</t>
    <phoneticPr fontId="12"/>
  </si>
  <si>
    <t>契約残高</t>
    <rPh sb="0" eb="2">
      <t>ケイヤク</t>
    </rPh>
    <rPh sb="2" eb="4">
      <t>ザンダカ</t>
    </rPh>
    <phoneticPr fontId="12"/>
  </si>
  <si>
    <t>数量</t>
    <phoneticPr fontId="12"/>
  </si>
  <si>
    <t>単価</t>
    <phoneticPr fontId="12"/>
  </si>
  <si>
    <t>金額</t>
    <phoneticPr fontId="12"/>
  </si>
  <si>
    <t>法定福利費</t>
    <rPh sb="0" eb="5">
      <t>ホウテイフクリヒ</t>
    </rPh>
    <phoneticPr fontId="12"/>
  </si>
  <si>
    <t>諸経費</t>
    <rPh sb="0" eb="3">
      <t>ショケイヒ</t>
    </rPh>
    <phoneticPr fontId="12"/>
  </si>
  <si>
    <t>調整額</t>
  </si>
  <si>
    <t>合　　　計</t>
  </si>
  <si>
    <t>株式会社　飛鳥建設工業</t>
    <rPh sb="0" eb="4">
      <t>カブシキカイシャ</t>
    </rPh>
    <rPh sb="5" eb="11">
      <t>アスカケンセツコウギョウ</t>
    </rPh>
    <phoneticPr fontId="2"/>
  </si>
  <si>
    <t>工事名：〇〇〇〇工事</t>
    <rPh sb="2" eb="3">
      <t>ナ</t>
    </rPh>
    <rPh sb="8" eb="10">
      <t>コウジ</t>
    </rPh>
    <phoneticPr fontId="12"/>
  </si>
  <si>
    <t>掘削</t>
    <rPh sb="0" eb="2">
      <t>クッサク</t>
    </rPh>
    <phoneticPr fontId="2"/>
  </si>
  <si>
    <t>型枠</t>
    <rPh sb="0" eb="2">
      <t>カタワク</t>
    </rPh>
    <phoneticPr fontId="2"/>
  </si>
  <si>
    <t>ｍ3</t>
    <phoneticPr fontId="2"/>
  </si>
  <si>
    <t>ｍ2</t>
    <phoneticPr fontId="2"/>
  </si>
  <si>
    <t>直接工事費</t>
    <rPh sb="0" eb="5">
      <t>チョクセツコウジヒ</t>
    </rPh>
    <phoneticPr fontId="2"/>
  </si>
  <si>
    <t>式</t>
    <phoneticPr fontId="2"/>
  </si>
  <si>
    <t>令和　〇年 　〇月　締切分</t>
    <rPh sb="0" eb="2">
      <t>レイワ</t>
    </rPh>
    <rPh sb="4" eb="5">
      <t>ネン</t>
    </rPh>
    <rPh sb="8" eb="9">
      <t>ガツ</t>
    </rPh>
    <rPh sb="10" eb="12">
      <t>シメキリ</t>
    </rPh>
    <rPh sb="12" eb="13">
      <t>ブン</t>
    </rPh>
    <phoneticPr fontId="17"/>
  </si>
  <si>
    <t>登録番号：</t>
    <phoneticPr fontId="2"/>
  </si>
  <si>
    <t>令和　　年 　　月　締切分</t>
    <rPh sb="0" eb="2">
      <t>レイワ</t>
    </rPh>
    <rPh sb="4" eb="5">
      <t>ネン</t>
    </rPh>
    <rPh sb="8" eb="9">
      <t>ガツ</t>
    </rPh>
    <rPh sb="10" eb="12">
      <t>シメキリ</t>
    </rPh>
    <rPh sb="12" eb="13">
      <t>ブン</t>
    </rPh>
    <phoneticPr fontId="17"/>
  </si>
  <si>
    <t>日付</t>
    <rPh sb="0" eb="2">
      <t>ヒヅケ</t>
    </rPh>
    <phoneticPr fontId="2"/>
  </si>
  <si>
    <t>○/○</t>
    <phoneticPr fontId="2"/>
  </si>
  <si>
    <t>〇〇〇〇〇工事費</t>
    <rPh sb="7" eb="8">
      <t>ヒ</t>
    </rPh>
    <phoneticPr fontId="2"/>
  </si>
  <si>
    <t>消費税</t>
    <rPh sb="0" eb="3">
      <t>ショウヒゼイ</t>
    </rPh>
    <phoneticPr fontId="2"/>
  </si>
  <si>
    <t>（10％対象）</t>
    <rPh sb="4" eb="6">
      <t>タイショウ</t>
    </rPh>
    <phoneticPr fontId="2"/>
  </si>
  <si>
    <t>（  8％対象）</t>
    <rPh sb="5" eb="7">
      <t>タイショウ</t>
    </rPh>
    <phoneticPr fontId="2"/>
  </si>
  <si>
    <t>金額</t>
    <rPh sb="0" eb="2">
      <t>キンガク</t>
    </rPh>
    <phoneticPr fontId="12"/>
  </si>
  <si>
    <t>数量</t>
    <rPh sb="0" eb="2">
      <t>スウリョウ</t>
    </rPh>
    <phoneticPr fontId="12"/>
  </si>
  <si>
    <t>名称</t>
    <rPh sb="0" eb="2">
      <t>メイショウ</t>
    </rPh>
    <phoneticPr fontId="12"/>
  </si>
  <si>
    <t>工種</t>
    <rPh sb="0" eb="2">
      <t>コウシュ</t>
    </rPh>
    <phoneticPr fontId="17"/>
  </si>
  <si>
    <t>摘要</t>
    <rPh sb="0" eb="2">
      <t>テキヨウ</t>
    </rPh>
    <phoneticPr fontId="17"/>
  </si>
  <si>
    <t>令和　〇年 　〇月　締切分</t>
    <phoneticPr fontId="2"/>
  </si>
  <si>
    <t>計</t>
    <rPh sb="0" eb="1">
      <t>ケイ</t>
    </rPh>
    <phoneticPr fontId="2"/>
  </si>
  <si>
    <t>消費税(10％)</t>
    <rPh sb="0" eb="3">
      <t>ショウヒゼイ</t>
    </rPh>
    <phoneticPr fontId="2"/>
  </si>
  <si>
    <t>消費税(8％)</t>
    <rPh sb="0" eb="3">
      <t>ショウヒゼイ</t>
    </rPh>
    <phoneticPr fontId="2"/>
  </si>
  <si>
    <t>合計</t>
    <rPh sb="0" eb="2">
      <t>ゴウケイ</t>
    </rPh>
    <phoneticPr fontId="2"/>
  </si>
  <si>
    <t>保安要員</t>
  </si>
  <si>
    <t>昼間　交通誘導員A</t>
  </si>
  <si>
    <t>人</t>
  </si>
  <si>
    <t>クレーン</t>
    <phoneticPr fontId="2"/>
  </si>
  <si>
    <t>25ｔ</t>
    <phoneticPr fontId="2"/>
  </si>
  <si>
    <t>ｈ</t>
    <phoneticPr fontId="2"/>
  </si>
  <si>
    <t>調整額</t>
    <rPh sb="0" eb="3">
      <t>チョウセイガク</t>
    </rPh>
    <phoneticPr fontId="2"/>
  </si>
  <si>
    <t>出　来　高　調　書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</si>
</sst>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yyyy&quot;年&quot;m&quot;月&quot;d&quot;日&quot;;@"/>
    <numFmt numFmtId="177" formatCode="#,##0.0;[Red]\-#,##0.0"/>
    <numFmt numFmtId="178" formatCode="0.0"/>
    <numFmt numFmtId="179" formatCode="0.0%"/>
  </numFmts>
  <fonts count="26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3"/>
      <color theme="1"/>
      <name val="游ゴシック Light"/>
      <family val="3"/>
      <charset val="128"/>
      <scheme val="major"/>
    </font>
    <font>
      <sz val="15"/>
      <color theme="1"/>
      <name val="游ゴシック"/>
      <family val="2"/>
      <charset val="128"/>
      <scheme val="minor"/>
    </font>
    <font>
      <b/>
      <sz val="11"/>
      <color theme="1"/>
      <name val="游ゴシック Light"/>
      <family val="3"/>
      <charset val="128"/>
      <scheme val="maj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 Light"/>
      <family val="3"/>
      <charset val="128"/>
      <scheme val="major"/>
    </font>
    <font>
      <b/>
      <sz val="20"/>
      <color theme="1"/>
      <name val="游ゴシック Light"/>
      <family val="3"/>
      <charset val="128"/>
      <scheme val="major"/>
    </font>
    <font>
      <b/>
      <sz val="11"/>
      <color theme="0"/>
      <name val="游ゴシック Light"/>
      <family val="3"/>
      <charset val="128"/>
      <scheme val="major"/>
    </font>
    <font>
      <b/>
      <sz val="10"/>
      <color theme="0"/>
      <name val="游ゴシック Light"/>
      <family val="3"/>
      <charset val="128"/>
      <scheme val="major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20"/>
      <color theme="0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sz val="8"/>
      <name val="Arial"/>
      <family val="2"/>
    </font>
    <font>
      <sz val="11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游ゴシック"/>
      <family val="3"/>
      <charset val="128"/>
    </font>
    <font>
      <sz val="10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18"/>
      <color theme="1"/>
      <name val="游ゴシック Light"/>
      <family val="3"/>
      <charset val="128"/>
      <scheme val="maj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6" fillId="0" borderId="0"/>
    <xf numFmtId="0" fontId="16" fillId="0" borderId="0"/>
    <xf numFmtId="38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/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3" xfId="0" applyFont="1" applyBorder="1" applyAlignment="1"/>
    <xf numFmtId="0" fontId="3" fillId="0" borderId="3" xfId="0" applyFont="1" applyBorder="1" applyAlignment="1"/>
    <xf numFmtId="5" fontId="3" fillId="0" borderId="0" xfId="0" applyNumberFormat="1" applyFont="1">
      <alignment vertical="center"/>
    </xf>
    <xf numFmtId="0" fontId="0" fillId="0" borderId="4" xfId="0" applyBorder="1">
      <alignment vertical="center"/>
    </xf>
    <xf numFmtId="0" fontId="6" fillId="0" borderId="0" xfId="0" applyFont="1">
      <alignment vertical="center"/>
    </xf>
    <xf numFmtId="0" fontId="0" fillId="0" borderId="5" xfId="0" applyBorder="1">
      <alignment vertical="center"/>
    </xf>
    <xf numFmtId="0" fontId="6" fillId="0" borderId="6" xfId="0" applyFont="1" applyBorder="1">
      <alignment vertical="center"/>
    </xf>
    <xf numFmtId="0" fontId="0" fillId="0" borderId="6" xfId="0" applyBorder="1">
      <alignment vertical="center"/>
    </xf>
    <xf numFmtId="0" fontId="11" fillId="2" borderId="7" xfId="0" applyFont="1" applyFill="1" applyBorder="1" applyAlignment="1">
      <alignment horizontal="center" vertical="center"/>
    </xf>
    <xf numFmtId="0" fontId="18" fillId="0" borderId="0" xfId="2" applyFont="1"/>
    <xf numFmtId="0" fontId="18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38" fontId="19" fillId="0" borderId="0" xfId="2" applyNumberFormat="1" applyFont="1" applyAlignment="1">
      <alignment vertical="center"/>
    </xf>
    <xf numFmtId="38" fontId="19" fillId="0" borderId="0" xfId="4" applyFont="1" applyFill="1" applyAlignment="1">
      <alignment vertical="center"/>
    </xf>
    <xf numFmtId="179" fontId="19" fillId="0" borderId="0" xfId="2" applyNumberFormat="1" applyFont="1" applyAlignment="1">
      <alignment vertical="center"/>
    </xf>
    <xf numFmtId="1" fontId="19" fillId="0" borderId="0" xfId="2" applyNumberFormat="1" applyFont="1" applyAlignment="1">
      <alignment vertical="center"/>
    </xf>
    <xf numFmtId="38" fontId="20" fillId="0" borderId="11" xfId="4" applyFont="1" applyFill="1" applyBorder="1" applyAlignment="1" applyProtection="1">
      <alignment vertical="center"/>
      <protection locked="0"/>
    </xf>
    <xf numFmtId="38" fontId="20" fillId="0" borderId="11" xfId="4" applyFont="1" applyFill="1" applyBorder="1" applyAlignment="1">
      <alignment vertical="center"/>
    </xf>
    <xf numFmtId="177" fontId="20" fillId="0" borderId="11" xfId="2" applyNumberFormat="1" applyFont="1" applyBorder="1" applyAlignment="1">
      <alignment vertical="center"/>
    </xf>
    <xf numFmtId="0" fontId="16" fillId="0" borderId="0" xfId="2"/>
    <xf numFmtId="0" fontId="10" fillId="2" borderId="15" xfId="0" applyFont="1" applyFill="1" applyBorder="1" applyAlignment="1">
      <alignment horizontal="center" vertical="center"/>
    </xf>
    <xf numFmtId="0" fontId="0" fillId="0" borderId="15" xfId="0" applyBorder="1" applyAlignment="1">
      <alignment vertical="center" shrinkToFit="1"/>
    </xf>
    <xf numFmtId="0" fontId="0" fillId="0" borderId="15" xfId="0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178" fontId="0" fillId="0" borderId="15" xfId="0" applyNumberFormat="1" applyBorder="1" applyAlignment="1">
      <alignment vertical="center" shrinkToFit="1"/>
    </xf>
    <xf numFmtId="0" fontId="22" fillId="0" borderId="0" xfId="2" applyFont="1"/>
    <xf numFmtId="0" fontId="22" fillId="0" borderId="0" xfId="2" applyFont="1" applyAlignment="1">
      <alignment horizontal="center"/>
    </xf>
    <xf numFmtId="0" fontId="22" fillId="0" borderId="11" xfId="2" applyFont="1" applyBorder="1" applyAlignment="1">
      <alignment horizontal="distributed" vertical="center" justifyLastLine="1"/>
    </xf>
    <xf numFmtId="0" fontId="21" fillId="0" borderId="11" xfId="3" applyFont="1" applyBorder="1" applyAlignment="1">
      <alignment vertical="center" shrinkToFit="1"/>
    </xf>
    <xf numFmtId="0" fontId="20" fillId="0" borderId="11" xfId="2" applyFont="1" applyBorder="1"/>
    <xf numFmtId="0" fontId="20" fillId="0" borderId="11" xfId="2" applyFont="1" applyBorder="1" applyAlignment="1">
      <alignment horizontal="left" vertical="center"/>
    </xf>
    <xf numFmtId="0" fontId="20" fillId="0" borderId="11" xfId="3" applyFont="1" applyBorder="1" applyAlignment="1">
      <alignment vertical="center" shrinkToFit="1"/>
    </xf>
    <xf numFmtId="177" fontId="20" fillId="0" borderId="11" xfId="4" applyNumberFormat="1" applyFont="1" applyFill="1" applyBorder="1" applyAlignment="1">
      <alignment horizontal="center" vertical="center"/>
    </xf>
    <xf numFmtId="177" fontId="20" fillId="0" borderId="11" xfId="4" applyNumberFormat="1" applyFont="1" applyFill="1" applyBorder="1" applyAlignment="1">
      <alignment vertical="center"/>
    </xf>
    <xf numFmtId="0" fontId="21" fillId="0" borderId="11" xfId="2" applyFont="1" applyBorder="1" applyAlignment="1">
      <alignment vertical="center" shrinkToFit="1"/>
    </xf>
    <xf numFmtId="177" fontId="21" fillId="0" borderId="11" xfId="4" applyNumberFormat="1" applyFont="1" applyFill="1" applyBorder="1" applyAlignment="1">
      <alignment horizontal="center" vertical="center" shrinkToFit="1"/>
    </xf>
    <xf numFmtId="177" fontId="21" fillId="0" borderId="11" xfId="4" applyNumberFormat="1" applyFont="1" applyFill="1" applyBorder="1" applyAlignment="1">
      <alignment vertical="center" shrinkToFit="1"/>
    </xf>
    <xf numFmtId="38" fontId="21" fillId="0" borderId="11" xfId="4" applyFont="1" applyFill="1" applyBorder="1" applyAlignment="1">
      <alignment vertical="center" shrinkToFit="1"/>
    </xf>
    <xf numFmtId="177" fontId="21" fillId="0" borderId="11" xfId="2" applyNumberFormat="1" applyFont="1" applyBorder="1" applyAlignment="1">
      <alignment vertical="center" shrinkToFit="1"/>
    </xf>
    <xf numFmtId="9" fontId="21" fillId="0" borderId="11" xfId="5" applyFont="1" applyFill="1" applyBorder="1" applyAlignment="1">
      <alignment vertical="center" shrinkToFit="1"/>
    </xf>
    <xf numFmtId="178" fontId="21" fillId="0" borderId="11" xfId="5" applyNumberFormat="1" applyFont="1" applyFill="1" applyBorder="1" applyAlignment="1">
      <alignment vertical="center" shrinkToFit="1"/>
    </xf>
    <xf numFmtId="0" fontId="21" fillId="0" borderId="11" xfId="2" applyFont="1" applyBorder="1" applyAlignment="1">
      <alignment horizontal="center" vertical="center" shrinkToFit="1"/>
    </xf>
    <xf numFmtId="38" fontId="21" fillId="0" borderId="11" xfId="4" applyFont="1" applyFill="1" applyBorder="1" applyAlignment="1" applyProtection="1">
      <alignment vertical="center" shrinkToFit="1"/>
      <protection locked="0"/>
    </xf>
    <xf numFmtId="0" fontId="21" fillId="0" borderId="11" xfId="2" applyFont="1" applyBorder="1" applyAlignment="1">
      <alignment horizontal="left" vertical="center" indent="1" shrinkToFit="1"/>
    </xf>
    <xf numFmtId="0" fontId="22" fillId="0" borderId="0" xfId="2" applyFont="1" applyAlignment="1">
      <alignment horizontal="distributed"/>
    </xf>
    <xf numFmtId="0" fontId="21" fillId="0" borderId="12" xfId="2" applyFont="1" applyBorder="1" applyAlignment="1">
      <alignment shrinkToFit="1"/>
    </xf>
    <xf numFmtId="0" fontId="22" fillId="0" borderId="0" xfId="2" applyFont="1" applyAlignment="1">
      <alignment horizontal="right"/>
    </xf>
    <xf numFmtId="0" fontId="21" fillId="0" borderId="11" xfId="5" applyNumberFormat="1" applyFont="1" applyFill="1" applyBorder="1" applyAlignment="1">
      <alignment vertical="center" shrinkToFit="1"/>
    </xf>
    <xf numFmtId="0" fontId="21" fillId="0" borderId="11" xfId="3" applyFont="1" applyBorder="1" applyAlignment="1">
      <alignment horizontal="center" vertical="center" shrinkToFit="1"/>
    </xf>
    <xf numFmtId="38" fontId="21" fillId="0" borderId="11" xfId="6" applyFont="1" applyFill="1" applyBorder="1" applyAlignment="1">
      <alignment vertical="center" shrinkToFit="1"/>
    </xf>
    <xf numFmtId="38" fontId="21" fillId="0" borderId="11" xfId="2" applyNumberFormat="1" applyFont="1" applyBorder="1" applyAlignment="1">
      <alignment vertical="center" shrinkToFit="1"/>
    </xf>
    <xf numFmtId="0" fontId="21" fillId="0" borderId="11" xfId="2" applyFont="1" applyBorder="1" applyAlignment="1">
      <alignment horizontal="left" vertical="center" shrinkToFit="1"/>
    </xf>
    <xf numFmtId="176" fontId="3" fillId="0" borderId="0" xfId="0" applyNumberFormat="1" applyFont="1" applyAlignment="1">
      <alignment vertical="center" shrinkToFit="1"/>
    </xf>
    <xf numFmtId="0" fontId="4" fillId="0" borderId="2" xfId="0" applyFont="1" applyBorder="1" applyAlignment="1">
      <alignment shrinkToFit="1"/>
    </xf>
    <xf numFmtId="0" fontId="15" fillId="2" borderId="0" xfId="0" applyFont="1" applyFill="1" applyAlignment="1">
      <alignment horizontal="distributed" vertical="center" indent="18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6" fillId="0" borderId="0" xfId="0" applyFont="1" applyAlignment="1"/>
    <xf numFmtId="0" fontId="0" fillId="0" borderId="0" xfId="0">
      <alignment vertical="center"/>
    </xf>
    <xf numFmtId="0" fontId="24" fillId="0" borderId="1" xfId="0" applyFont="1" applyBorder="1" applyAlignment="1">
      <alignment shrinkToFit="1"/>
    </xf>
    <xf numFmtId="0" fontId="3" fillId="0" borderId="1" xfId="0" applyFont="1" applyBorder="1" applyAlignment="1"/>
    <xf numFmtId="0" fontId="3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5" fontId="9" fillId="0" borderId="3" xfId="0" applyNumberFormat="1" applyFont="1" applyBorder="1" applyAlignment="1"/>
    <xf numFmtId="0" fontId="0" fillId="0" borderId="3" xfId="0" applyBorder="1" applyAlignment="1"/>
    <xf numFmtId="0" fontId="10" fillId="2" borderId="15" xfId="0" applyFont="1" applyFill="1" applyBorder="1" applyAlignment="1">
      <alignment horizontal="center" vertical="center"/>
    </xf>
    <xf numFmtId="0" fontId="0" fillId="2" borderId="15" xfId="0" applyFill="1" applyBorder="1">
      <alignment vertical="center"/>
    </xf>
    <xf numFmtId="0" fontId="0" fillId="2" borderId="15" xfId="0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5" fontId="0" fillId="0" borderId="15" xfId="0" applyNumberFormat="1" applyBorder="1" applyAlignment="1">
      <alignment vertical="center" shrinkToFit="1"/>
    </xf>
    <xf numFmtId="0" fontId="1" fillId="0" borderId="0" xfId="1" applyBorder="1" applyAlignment="1" applyProtection="1">
      <alignment horizontal="left" vertical="center"/>
      <protection locked="0"/>
    </xf>
    <xf numFmtId="5" fontId="0" fillId="0" borderId="4" xfId="0" applyNumberForma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5" fontId="0" fillId="0" borderId="5" xfId="0" applyNumberForma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3" fillId="0" borderId="8" xfId="0" applyFont="1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5" fontId="6" fillId="0" borderId="6" xfId="0" applyNumberFormat="1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22" fillId="0" borderId="10" xfId="2" applyFont="1" applyBorder="1"/>
    <xf numFmtId="0" fontId="22" fillId="0" borderId="0" xfId="2" applyFont="1" applyAlignment="1">
      <alignment horizontal="right"/>
    </xf>
    <xf numFmtId="0" fontId="22" fillId="0" borderId="11" xfId="2" applyFont="1" applyBorder="1" applyAlignment="1">
      <alignment horizontal="distributed" vertical="center" indent="1"/>
    </xf>
    <xf numFmtId="0" fontId="23" fillId="0" borderId="0" xfId="2" applyFont="1" applyAlignment="1">
      <alignment horizontal="distributed"/>
    </xf>
    <xf numFmtId="0" fontId="22" fillId="0" borderId="11" xfId="2" applyFont="1" applyBorder="1" applyAlignment="1">
      <alignment horizontal="center" vertical="center"/>
    </xf>
    <xf numFmtId="0" fontId="22" fillId="0" borderId="11" xfId="2" applyFont="1" applyBorder="1" applyAlignment="1">
      <alignment horizontal="distributed" vertical="center" justifyLastLine="1"/>
    </xf>
    <xf numFmtId="0" fontId="22" fillId="0" borderId="11" xfId="2" applyFont="1" applyBorder="1" applyAlignment="1">
      <alignment horizontal="center" vertical="center" textRotation="255"/>
    </xf>
    <xf numFmtId="0" fontId="22" fillId="0" borderId="12" xfId="2" applyFont="1" applyBorder="1" applyAlignment="1">
      <alignment horizontal="distributed" vertical="center" indent="2"/>
    </xf>
    <xf numFmtId="0" fontId="22" fillId="0" borderId="13" xfId="2" applyFont="1" applyBorder="1" applyAlignment="1">
      <alignment horizontal="distributed" vertical="center" indent="2"/>
    </xf>
    <xf numFmtId="0" fontId="22" fillId="0" borderId="14" xfId="2" applyFont="1" applyBorder="1" applyAlignment="1">
      <alignment horizontal="distributed" vertical="center" indent="2"/>
    </xf>
    <xf numFmtId="0" fontId="23" fillId="0" borderId="0" xfId="2" applyFont="1" applyAlignment="1">
      <alignment horizontal="center"/>
    </xf>
    <xf numFmtId="0" fontId="22" fillId="0" borderId="19" xfId="2" applyFont="1" applyBorder="1" applyAlignment="1">
      <alignment horizontal="center" vertical="center"/>
    </xf>
    <xf numFmtId="0" fontId="22" fillId="0" borderId="21" xfId="2" applyFont="1" applyBorder="1" applyAlignment="1">
      <alignment horizontal="center" vertical="center"/>
    </xf>
    <xf numFmtId="0" fontId="22" fillId="0" borderId="20" xfId="2" applyFont="1" applyBorder="1" applyAlignment="1">
      <alignment horizontal="center" vertical="center"/>
    </xf>
    <xf numFmtId="0" fontId="22" fillId="0" borderId="10" xfId="2" applyFont="1" applyBorder="1" applyAlignment="1">
      <alignment horizontal="center" vertical="center"/>
    </xf>
    <xf numFmtId="0" fontId="22" fillId="0" borderId="19" xfId="2" applyFont="1" applyBorder="1" applyAlignment="1">
      <alignment horizontal="center" vertical="center" justifyLastLine="1"/>
    </xf>
    <xf numFmtId="0" fontId="22" fillId="0" borderId="21" xfId="2" applyFont="1" applyBorder="1" applyAlignment="1">
      <alignment horizontal="center" vertical="center" justifyLastLine="1"/>
    </xf>
    <xf numFmtId="0" fontId="22" fillId="0" borderId="22" xfId="2" applyFont="1" applyBorder="1" applyAlignment="1">
      <alignment horizontal="center" vertical="center"/>
    </xf>
    <xf numFmtId="0" fontId="22" fillId="0" borderId="23" xfId="2" applyFont="1" applyBorder="1" applyAlignment="1">
      <alignment horizontal="center" vertical="center"/>
    </xf>
    <xf numFmtId="0" fontId="4" fillId="0" borderId="1" xfId="0" applyFont="1" applyBorder="1" applyAlignment="1">
      <alignment shrinkToFit="1"/>
    </xf>
    <xf numFmtId="0" fontId="0" fillId="0" borderId="1" xfId="0" applyBorder="1" applyAlignment="1">
      <alignment vertical="center" shrinkToFit="1"/>
    </xf>
  </cellXfs>
  <cellStyles count="7">
    <cellStyle name="パーセント 2" xfId="5" xr:uid="{34BC701E-F69E-4B99-9C60-31D038BB4E67}"/>
    <cellStyle name="ハイパーリンク" xfId="1" builtinId="8"/>
    <cellStyle name="桁区切り" xfId="6" builtinId="6"/>
    <cellStyle name="桁区切り 2" xfId="4" xr:uid="{EDE5BDA1-55FE-400E-ACF8-78425E2F164F}"/>
    <cellStyle name="標準" xfId="0" builtinId="0"/>
    <cellStyle name="標準 2" xfId="2" xr:uid="{A25BB2E9-1990-455B-94B8-8780CF26752E}"/>
    <cellStyle name="標準_注文内訳書" xfId="3" xr:uid="{5103A81B-DF3D-459B-9CCD-1F002CEE0F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61913</xdr:colOff>
      <xdr:row>5</xdr:row>
      <xdr:rowOff>104776</xdr:rowOff>
    </xdr:from>
    <xdr:to>
      <xdr:col>15</xdr:col>
      <xdr:colOff>320039</xdr:colOff>
      <xdr:row>8</xdr:row>
      <xdr:rowOff>123825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830A20E-E428-4CEF-ABA6-F43BE395D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0913" y="2000251"/>
          <a:ext cx="782001" cy="761999"/>
        </a:xfrm>
        <a:prstGeom prst="rect">
          <a:avLst/>
        </a:prstGeom>
      </xdr:spPr>
    </xdr:pic>
    <xdr:clientData/>
  </xdr:twoCellAnchor>
  <xdr:twoCellAnchor editAs="oneCell">
    <xdr:from>
      <xdr:col>14</xdr:col>
      <xdr:colOff>61913</xdr:colOff>
      <xdr:row>5</xdr:row>
      <xdr:rowOff>104776</xdr:rowOff>
    </xdr:from>
    <xdr:to>
      <xdr:col>15</xdr:col>
      <xdr:colOff>320039</xdr:colOff>
      <xdr:row>8</xdr:row>
      <xdr:rowOff>123825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CF4660C-3FC3-4C9E-B20C-7A341DDF1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9438" y="1838326"/>
          <a:ext cx="78200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61913</xdr:colOff>
      <xdr:row>5</xdr:row>
      <xdr:rowOff>104776</xdr:rowOff>
    </xdr:from>
    <xdr:to>
      <xdr:col>15</xdr:col>
      <xdr:colOff>320039</xdr:colOff>
      <xdr:row>8</xdr:row>
      <xdr:rowOff>123825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DFA6712-CB1A-4D80-BD03-06826649F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4188" y="1762126"/>
          <a:ext cx="782001" cy="7619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21.1.22(&#20037;&#26412;&#32068;)&#39321;&#33437;&#31348;&#34411;&#22320;&#20869;&#27827;&#24029;&#20462;&#32341;&#24037;&#20107;\&#65288;&#35211;&#31309;&#12539;&#20104;&#31639;&#65289;&#39321;&#33437;&#31348;&#34411;&#22320;&#20869;&#27827;&#24029;&#20462;&#32341;&#24037;&#2010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Documents%20and%20Settings\Administrator\My%20Documents\&#20849;&#26377;\&#65352;21.1&#65288;&#20037;&#26412;&#32068;&#20013;&#22618;&#27663;&#65289;&#38463;&#20493;&#37326;&#20844;&#20849;&#22320;&#19979;&#36890;&#36335;&#22806;1&#24314;&#35373;&#24037;&#20107;\&#22823;&#26187;&#38306;&#20418;\&#36960;&#37324;&#23567;&#37326;&#31532;2&#38283;&#21066;TN&#24037;&#20107;\&#65288;04&#65289;&#24037;&#20107;\&#65288;&#65296;&#65297;&#65289;&#35211;&#31309;&#26360;\H19&#24180;&#24230;\&#36795;&#20043;&#22806;&#22320;&#21306;&#25972;&#20633;&#19979;&#31278;&#31649;&#24067;&#35373;&#24037;&#20107;19-2\(&#27010;&#31639;&#20104;&#31639;)&#36795;&#20043;&#22806;&#22320;&#21306;&#25972;&#20633;&#19979;&#27700;&#31649;&#24067;&#35373;&#24037;&#20107;&#65288;19-2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"/>
      <sheetName val="総括表"/>
      <sheetName val="内訳書"/>
      <sheetName val="代価表"/>
      <sheetName val="材料"/>
      <sheetName val="条件書"/>
      <sheetName val="労務表"/>
      <sheetName val="機械表"/>
      <sheetName val="ﾘｰｽ基礎価格"/>
      <sheetName val="運搬"/>
      <sheetName val="処分等"/>
      <sheetName val="Co打設単価表"/>
      <sheetName val="水中Co基礎価格"/>
      <sheetName val="営繕費"/>
      <sheetName val="交通費"/>
      <sheetName val="電力"/>
      <sheetName val="各保険料"/>
      <sheetName val="型枠費"/>
      <sheetName val="足場材料"/>
      <sheetName val="足場手間"/>
      <sheetName val="山留"/>
      <sheetName val="H杭・矢板"/>
      <sheetName val="覆工・ほか"/>
      <sheetName val="簡易土留損料"/>
      <sheetName val="仮囲材"/>
      <sheetName val="温度補正単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3">
          <cell r="C3" t="str">
            <v>世話</v>
          </cell>
        </row>
        <row r="4">
          <cell r="C4" t="str">
            <v>特作業</v>
          </cell>
        </row>
        <row r="5">
          <cell r="C5" t="str">
            <v>ｵﾍﾟ</v>
          </cell>
        </row>
        <row r="6">
          <cell r="C6" t="str">
            <v>運転</v>
          </cell>
        </row>
        <row r="7">
          <cell r="C7" t="str">
            <v>普通</v>
          </cell>
        </row>
        <row r="8">
          <cell r="C8" t="str">
            <v>左官</v>
          </cell>
        </row>
        <row r="9">
          <cell r="C9" t="str">
            <v>鉄筋</v>
          </cell>
        </row>
        <row r="10">
          <cell r="C10" t="str">
            <v>型枠</v>
          </cell>
        </row>
        <row r="11">
          <cell r="C11" t="str">
            <v>鳶</v>
          </cell>
        </row>
        <row r="12">
          <cell r="C12" t="str">
            <v>石</v>
          </cell>
        </row>
        <row r="13">
          <cell r="C13" t="str">
            <v>鍛冶</v>
          </cell>
        </row>
        <row r="14">
          <cell r="C14" t="str">
            <v>ﾊﾂﾘ</v>
          </cell>
        </row>
        <row r="15">
          <cell r="C15" t="str">
            <v>造園</v>
          </cell>
        </row>
        <row r="16">
          <cell r="C16" t="str">
            <v>G</v>
          </cell>
        </row>
        <row r="17">
          <cell r="C17" t="str">
            <v>配管</v>
          </cell>
        </row>
        <row r="18">
          <cell r="C18" t="str">
            <v>塗装</v>
          </cell>
        </row>
        <row r="19">
          <cell r="C19" t="str">
            <v>ﾌｪﾝｽ</v>
          </cell>
        </row>
        <row r="20">
          <cell r="C20" t="str">
            <v>舗装</v>
          </cell>
        </row>
        <row r="21">
          <cell r="C21" t="str">
            <v>潜水1</v>
          </cell>
        </row>
        <row r="22">
          <cell r="C22" t="str">
            <v>潜水2</v>
          </cell>
        </row>
        <row r="23">
          <cell r="C23" t="str">
            <v>潜水3</v>
          </cell>
        </row>
      </sheetData>
      <sheetData sheetId="7">
        <row r="4">
          <cell r="D4" t="str">
            <v>ﾛｰﾌﾟ</v>
          </cell>
        </row>
        <row r="5">
          <cell r="D5" t="str">
            <v>BH1.6</v>
          </cell>
        </row>
        <row r="6">
          <cell r="D6" t="str">
            <v>BH1.4</v>
          </cell>
        </row>
        <row r="7">
          <cell r="D7" t="str">
            <v>BH1.0</v>
          </cell>
        </row>
        <row r="8">
          <cell r="D8" t="str">
            <v>BH0.6</v>
          </cell>
        </row>
        <row r="9">
          <cell r="D9" t="str">
            <v>BH0.6E</v>
          </cell>
        </row>
        <row r="10">
          <cell r="D10" t="str">
            <v>ｸﾗﾑ0.6</v>
          </cell>
        </row>
        <row r="11">
          <cell r="D11" t="str">
            <v>BH0.6R</v>
          </cell>
        </row>
        <row r="12">
          <cell r="D12" t="str">
            <v>BH0.6S</v>
          </cell>
        </row>
        <row r="13">
          <cell r="D13" t="str">
            <v>BH0.45</v>
          </cell>
        </row>
        <row r="14">
          <cell r="D14" t="str">
            <v>ｸﾗﾑ0.45</v>
          </cell>
        </row>
        <row r="15">
          <cell r="D15" t="str">
            <v>BH0.25</v>
          </cell>
        </row>
        <row r="16">
          <cell r="D16" t="str">
            <v>BH0.25S</v>
          </cell>
        </row>
        <row r="17">
          <cell r="D17" t="str">
            <v>BH0.1</v>
          </cell>
        </row>
        <row r="18">
          <cell r="D18" t="str">
            <v>BH0.08</v>
          </cell>
        </row>
        <row r="19">
          <cell r="D19" t="str">
            <v>BH0.6A</v>
          </cell>
        </row>
        <row r="20">
          <cell r="D20" t="str">
            <v>BH0.6V1</v>
          </cell>
        </row>
        <row r="21">
          <cell r="D21" t="str">
            <v>BH0.6V2</v>
          </cell>
        </row>
        <row r="22">
          <cell r="D22" t="str">
            <v>BH0.1V</v>
          </cell>
        </row>
        <row r="23">
          <cell r="D23" t="str">
            <v>v3ｔ</v>
          </cell>
        </row>
        <row r="24">
          <cell r="D24" t="str">
            <v>v3ｔ湿</v>
          </cell>
        </row>
        <row r="25">
          <cell r="D25" t="str">
            <v>v6t</v>
          </cell>
        </row>
        <row r="26">
          <cell r="D26" t="str">
            <v>v11t</v>
          </cell>
        </row>
        <row r="27">
          <cell r="D27" t="str">
            <v>BH06C</v>
          </cell>
        </row>
        <row r="28">
          <cell r="D28" t="str">
            <v>BH04C</v>
          </cell>
        </row>
        <row r="29">
          <cell r="D29" t="str">
            <v>BH025C</v>
          </cell>
        </row>
        <row r="31">
          <cell r="D31" t="str">
            <v>8ｔﾛｰﾗ</v>
          </cell>
        </row>
        <row r="32">
          <cell r="D32" t="str">
            <v>3ｔﾛｰﾗ</v>
          </cell>
        </row>
        <row r="33">
          <cell r="D33" t="str">
            <v>1ｔﾛｰﾗ</v>
          </cell>
        </row>
        <row r="34">
          <cell r="D34" t="str">
            <v>PL</v>
          </cell>
        </row>
        <row r="35">
          <cell r="D35" t="str">
            <v>ﾗﾝﾏ</v>
          </cell>
        </row>
        <row r="37">
          <cell r="D37" t="str">
            <v>ﾌｨﾆｯｼｬ</v>
          </cell>
        </row>
        <row r="38">
          <cell r="D38" t="str">
            <v>TR</v>
          </cell>
        </row>
        <row r="40">
          <cell r="D40" t="str">
            <v>10ｔDT</v>
          </cell>
        </row>
        <row r="41">
          <cell r="D41" t="str">
            <v>4ｔDT</v>
          </cell>
        </row>
        <row r="42">
          <cell r="D42" t="str">
            <v>2ｔDT</v>
          </cell>
        </row>
        <row r="43">
          <cell r="D43" t="str">
            <v>4ｔﾕﾆｯｸ</v>
          </cell>
        </row>
        <row r="44">
          <cell r="D44" t="str">
            <v>4ｔｷｬﾘ</v>
          </cell>
        </row>
        <row r="45">
          <cell r="D45" t="str">
            <v>3ｔｷｬﾘ</v>
          </cell>
        </row>
        <row r="48">
          <cell r="D48" t="str">
            <v>ﾎｯﾊﾟ</v>
          </cell>
        </row>
        <row r="49">
          <cell r="D49" t="str">
            <v>提燈</v>
          </cell>
        </row>
        <row r="50">
          <cell r="D50" t="str">
            <v>MP</v>
          </cell>
        </row>
        <row r="52">
          <cell r="D52" t="str">
            <v>R50</v>
          </cell>
        </row>
        <row r="53">
          <cell r="D53" t="str">
            <v>R35</v>
          </cell>
        </row>
        <row r="54">
          <cell r="D54" t="str">
            <v>R25</v>
          </cell>
        </row>
        <row r="55">
          <cell r="D55" t="str">
            <v>R20</v>
          </cell>
        </row>
        <row r="56">
          <cell r="D56" t="str">
            <v>R10</v>
          </cell>
        </row>
        <row r="62">
          <cell r="D62" t="str">
            <v>ﾁｪﾝｿ</v>
          </cell>
        </row>
        <row r="71">
          <cell r="D71" t="str">
            <v>ﾊﾂﾘｾｯﾄ</v>
          </cell>
        </row>
        <row r="74">
          <cell r="D74" t="str">
            <v>Bﾊﾝｶﾞ</v>
          </cell>
        </row>
        <row r="76">
          <cell r="D76" t="str">
            <v>V11ｔ</v>
          </cell>
        </row>
        <row r="77">
          <cell r="D77" t="str">
            <v>V4ｔ</v>
          </cell>
        </row>
        <row r="78">
          <cell r="D78" t="str">
            <v>汚泥</v>
          </cell>
        </row>
        <row r="82">
          <cell r="D82" t="str">
            <v>回4t</v>
          </cell>
        </row>
        <row r="83">
          <cell r="D83" t="str">
            <v>回8t</v>
          </cell>
        </row>
        <row r="84">
          <cell r="D84" t="str">
            <v>回10t</v>
          </cell>
        </row>
        <row r="85">
          <cell r="D85" t="str">
            <v>回ﾄﾚｰﾗ</v>
          </cell>
        </row>
        <row r="86">
          <cell r="D86" t="str">
            <v>10t長</v>
          </cell>
        </row>
        <row r="87">
          <cell r="D87" t="str">
            <v>ﾄﾚｰﾗ長</v>
          </cell>
        </row>
        <row r="98">
          <cell r="D98" t="str">
            <v>略号</v>
          </cell>
        </row>
      </sheetData>
      <sheetData sheetId="8">
        <row r="24">
          <cell r="B24" t="str">
            <v>BH0.45(ｸﾚｰﾝ機能付)</v>
          </cell>
        </row>
        <row r="25">
          <cell r="B25" t="str">
            <v>BH0.25(ｸﾚｰﾝ機能付)</v>
          </cell>
        </row>
        <row r="26">
          <cell r="B26" t="str">
            <v>4tｷｬﾘｰ　</v>
          </cell>
        </row>
        <row r="27">
          <cell r="B27" t="str">
            <v>3tｷｬﾘｰ　</v>
          </cell>
        </row>
        <row r="28">
          <cell r="B28" t="str">
            <v>ｱﾀｯﾁﾒﾝﾄ</v>
          </cell>
        </row>
        <row r="29">
          <cell r="B29" t="str">
            <v>ﾌｫｰｸｱﾀｯﾁﾒﾝﾄ</v>
          </cell>
        </row>
        <row r="30">
          <cell r="B30" t="str">
            <v>BH0.6圧砕機</v>
          </cell>
        </row>
        <row r="31">
          <cell r="B31" t="str">
            <v>BH0.6油圧ﾌﾞﾚｰｶ800kg</v>
          </cell>
        </row>
        <row r="32">
          <cell r="B32" t="str">
            <v>BH0.6油圧ﾌﾞﾚｰｶ1300kg</v>
          </cell>
        </row>
        <row r="33">
          <cell r="B33" t="str">
            <v>CAT320(07BH)ｴｷｽﾃﾝｼｮﾝ2.0ｍ</v>
          </cell>
        </row>
        <row r="34">
          <cell r="B34" t="str">
            <v>0.7ｴｷｽﾃﾝｼｮﾝ1.0ｍ</v>
          </cell>
        </row>
        <row r="35">
          <cell r="B35" t="str">
            <v>0.7ｴｷｽﾃﾝｼｮﾝ1.5ｍ</v>
          </cell>
        </row>
        <row r="36">
          <cell r="B36" t="str">
            <v>0.7ｴｷｽﾃﾝｼｮﾝ2.0ｍ</v>
          </cell>
        </row>
        <row r="37">
          <cell r="B37" t="str">
            <v>0.7ｴｷｽﾃﾝｼｮﾝ2.5ｍ</v>
          </cell>
        </row>
        <row r="38">
          <cell r="B38" t="str">
            <v>0.7ｴｷｽﾃﾝｼｮﾝ3.0ｍ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業種別予算"/>
      <sheetName val="開削1）"/>
      <sheetName val="推進2）"/>
      <sheetName val="薬注3)"/>
      <sheetName val="立坑K4）"/>
      <sheetName val="立坑R5）"/>
      <sheetName val="MHﾎﾟﾝﾌﾟ 5）"/>
      <sheetName val="水道）"/>
      <sheetName val="協和(推進）"/>
      <sheetName val="協和 (薬注)"/>
      <sheetName val="協和 (立坑)"/>
      <sheetName val="MHﾎﾟﾝﾌﾟ"/>
      <sheetName val="水道"/>
      <sheetName val="その他"/>
      <sheetName val="大内（予算)"/>
      <sheetName val="内（予算)"/>
      <sheetName val="明（予算)"/>
      <sheetName val="代（予算)"/>
      <sheetName val="材料仮設(０)"/>
      <sheetName val="単価表"/>
      <sheetName val="ﾗｲﾅ・覆工"/>
      <sheetName val="投棄"/>
      <sheetName val="真壁"/>
      <sheetName val="ﾄｰﾜ"/>
      <sheetName val="総（水） (2)"/>
      <sheetName val="総（水） (3)"/>
      <sheetName val="内（水） (2)"/>
      <sheetName val="代（水） (2)"/>
      <sheetName val="集計（水） (2)"/>
      <sheetName val="土留 (760)"/>
      <sheetName val="土留 (200)"/>
      <sheetName val="土留 (250)"/>
      <sheetName val="土留 (300ph)"/>
      <sheetName val="土留 (250PH)"/>
      <sheetName val="土留 (300)"/>
      <sheetName val="土留 (350)"/>
      <sheetName val="土留 (400)"/>
      <sheetName val="土留 (450)"/>
      <sheetName val="土留 (500)"/>
      <sheetName val="土留 (600)"/>
      <sheetName val="土留 (600PH)"/>
      <sheetName val="土留損料"/>
      <sheetName val="総合"/>
      <sheetName val="総（下）１"/>
      <sheetName val="内（下）"/>
      <sheetName val="明（下）"/>
      <sheetName val="代（下）"/>
      <sheetName val="集計（下）"/>
      <sheetName val="内（MHP）"/>
      <sheetName val="代（MHP）"/>
      <sheetName val="集計（MHP）"/>
      <sheetName val="総（水）"/>
      <sheetName val="総（水）A"/>
      <sheetName val="内（水）"/>
      <sheetName val="代（水）"/>
      <sheetName val="集計（水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B53EA-DB2E-4EA1-AFB6-062FDEF05385}">
  <sheetPr>
    <pageSetUpPr fitToPage="1"/>
  </sheetPr>
  <dimension ref="A1:Z43"/>
  <sheetViews>
    <sheetView showGridLines="0" tabSelected="1" view="pageBreakPreview" zoomScale="85" zoomScaleNormal="100" zoomScaleSheetLayoutView="85" workbookViewId="0">
      <selection activeCell="E36" sqref="E36"/>
    </sheetView>
  </sheetViews>
  <sheetFormatPr defaultColWidth="6.125" defaultRowHeight="19.350000000000001" customHeight="1"/>
  <cols>
    <col min="1" max="1" width="8" style="1" customWidth="1"/>
    <col min="2" max="11" width="6.125" style="1"/>
    <col min="12" max="12" width="8.625" style="1" customWidth="1"/>
    <col min="13" max="14" width="6.125" style="1"/>
    <col min="15" max="16" width="6.875" style="1" customWidth="1"/>
    <col min="17" max="16384" width="6.125" style="1"/>
  </cols>
  <sheetData>
    <row r="1" spans="1:26" ht="45.6" customHeight="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3" spans="1:26" ht="24" customHeight="1">
      <c r="A3" s="67" t="s">
        <v>51</v>
      </c>
      <c r="B3" s="67"/>
      <c r="C3" s="67"/>
      <c r="D3" s="67"/>
      <c r="E3" s="67"/>
      <c r="F3" s="67"/>
      <c r="G3" s="67"/>
      <c r="H3" s="67"/>
      <c r="I3" s="68" t="s">
        <v>1</v>
      </c>
      <c r="O3" s="61"/>
      <c r="P3" s="62"/>
    </row>
    <row r="4" spans="1:26" ht="24" customHeight="1">
      <c r="A4" s="67"/>
      <c r="B4" s="67"/>
      <c r="C4" s="67"/>
      <c r="D4" s="67"/>
      <c r="E4" s="67"/>
      <c r="F4" s="67"/>
      <c r="G4" s="67"/>
      <c r="H4" s="67"/>
      <c r="I4" s="68"/>
      <c r="M4" s="1" t="s">
        <v>5</v>
      </c>
      <c r="N4" s="58" t="s">
        <v>32</v>
      </c>
      <c r="O4" s="58"/>
      <c r="P4" s="58"/>
    </row>
    <row r="5" spans="1:26" ht="24.95" customHeight="1">
      <c r="A5" s="3" t="s">
        <v>2</v>
      </c>
      <c r="B5" s="59" t="s">
        <v>3</v>
      </c>
      <c r="C5" s="59"/>
      <c r="D5" s="3" t="s">
        <v>4</v>
      </c>
    </row>
    <row r="6" spans="1:26" ht="26.1" customHeight="1">
      <c r="B6" s="63"/>
      <c r="C6" s="64"/>
      <c r="D6" s="64"/>
      <c r="E6" s="64"/>
      <c r="F6" s="64"/>
      <c r="G6" s="64"/>
      <c r="H6" s="64"/>
      <c r="I6" s="64"/>
      <c r="L6" s="65"/>
      <c r="M6" s="66"/>
      <c r="N6" s="66"/>
      <c r="O6" s="66"/>
      <c r="P6" s="66"/>
    </row>
    <row r="7" spans="1:26" ht="16.5" customHeight="1">
      <c r="L7" s="69"/>
      <c r="M7" s="66"/>
      <c r="N7" s="66"/>
      <c r="O7" s="66"/>
      <c r="P7" s="66"/>
    </row>
    <row r="8" spans="1:26" ht="16.5" customHeight="1">
      <c r="A8" s="66" t="s">
        <v>6</v>
      </c>
      <c r="B8" s="66"/>
      <c r="C8" s="66"/>
      <c r="D8" s="66"/>
      <c r="E8" s="66"/>
      <c r="F8" s="66"/>
      <c r="G8" s="66"/>
      <c r="H8" s="66"/>
      <c r="I8" s="66"/>
      <c r="L8" s="69"/>
      <c r="M8" s="66"/>
      <c r="N8" s="66"/>
      <c r="O8" s="66"/>
      <c r="P8" s="66"/>
    </row>
    <row r="9" spans="1:26" ht="16.5" customHeight="1">
      <c r="B9" s="4"/>
      <c r="L9" s="69" t="s">
        <v>7</v>
      </c>
      <c r="M9" s="66"/>
      <c r="N9" s="66"/>
      <c r="O9" s="66"/>
      <c r="P9" s="66"/>
    </row>
    <row r="10" spans="1:26" ht="16.5" customHeight="1">
      <c r="A10" s="4"/>
      <c r="B10" s="4"/>
      <c r="C10" s="70"/>
      <c r="D10" s="70"/>
      <c r="E10" s="70"/>
      <c r="F10" s="70"/>
      <c r="G10" s="70"/>
      <c r="H10" s="70"/>
      <c r="I10" s="70"/>
      <c r="L10" s="1" t="s">
        <v>8</v>
      </c>
      <c r="M10" s="69" t="s">
        <v>9</v>
      </c>
      <c r="N10" s="66"/>
      <c r="O10" s="66"/>
      <c r="P10" s="66"/>
    </row>
    <row r="11" spans="1:26" ht="16.5" customHeight="1">
      <c r="A11" s="4"/>
      <c r="B11" s="4"/>
      <c r="C11" s="66"/>
      <c r="D11" s="66"/>
      <c r="E11" s="66"/>
      <c r="F11" s="66"/>
      <c r="G11" s="66"/>
      <c r="H11" s="66"/>
      <c r="I11" s="66"/>
      <c r="L11" s="1" t="s">
        <v>10</v>
      </c>
      <c r="M11" s="69" t="s">
        <v>9</v>
      </c>
      <c r="N11" s="66"/>
      <c r="O11" s="66"/>
      <c r="P11" s="66"/>
    </row>
    <row r="12" spans="1:26" ht="16.5" customHeight="1">
      <c r="A12" s="4" t="s">
        <v>11</v>
      </c>
      <c r="C12" s="66" t="s">
        <v>12</v>
      </c>
      <c r="D12" s="71"/>
      <c r="E12" s="71"/>
      <c r="F12" s="71"/>
      <c r="G12" s="71"/>
      <c r="H12" s="71"/>
      <c r="I12" s="71"/>
      <c r="L12" s="1" t="s">
        <v>13</v>
      </c>
      <c r="M12" s="64" t="s">
        <v>14</v>
      </c>
      <c r="N12" s="64"/>
      <c r="O12" s="64"/>
      <c r="P12" s="64"/>
    </row>
    <row r="13" spans="1:26" ht="16.5" customHeight="1">
      <c r="C13" s="66" t="s">
        <v>15</v>
      </c>
      <c r="D13" s="71"/>
      <c r="E13" s="71"/>
      <c r="F13" s="71"/>
      <c r="G13" s="71"/>
      <c r="H13" s="71"/>
      <c r="I13" s="71"/>
      <c r="L13" s="1" t="s">
        <v>16</v>
      </c>
      <c r="M13" s="69" t="s">
        <v>3</v>
      </c>
      <c r="N13" s="66"/>
      <c r="O13" s="66"/>
      <c r="P13" s="66"/>
    </row>
    <row r="14" spans="1:26" ht="16.5" customHeight="1">
      <c r="C14" s="5" t="s">
        <v>17</v>
      </c>
      <c r="D14" s="72">
        <v>12345678</v>
      </c>
      <c r="E14" s="72"/>
      <c r="F14" s="72"/>
      <c r="G14" s="72"/>
      <c r="H14" s="72"/>
      <c r="I14" s="72"/>
      <c r="L14" s="1" t="s">
        <v>18</v>
      </c>
      <c r="N14"/>
      <c r="O14"/>
      <c r="P14"/>
      <c r="X14" s="58" t="s">
        <v>32</v>
      </c>
      <c r="Y14" s="58"/>
      <c r="Z14" s="58"/>
    </row>
    <row r="15" spans="1:26" ht="16.5" customHeight="1">
      <c r="C15" s="66" t="s">
        <v>19</v>
      </c>
      <c r="D15" s="71"/>
      <c r="E15" s="71"/>
      <c r="F15" s="71"/>
      <c r="G15" s="71"/>
      <c r="H15" s="71"/>
      <c r="I15" s="71"/>
      <c r="N15"/>
      <c r="O15"/>
      <c r="P15"/>
    </row>
    <row r="16" spans="1:26" ht="16.5" customHeight="1">
      <c r="N16"/>
      <c r="O16"/>
      <c r="P16"/>
      <c r="X16" s="59" t="s">
        <v>3</v>
      </c>
      <c r="Y16" s="59"/>
    </row>
    <row r="18" spans="1:19" ht="30.75" customHeight="1">
      <c r="A18" s="6" t="s">
        <v>20</v>
      </c>
      <c r="B18" s="7"/>
      <c r="C18" s="73">
        <f>O37</f>
        <v>363000</v>
      </c>
      <c r="D18" s="74"/>
      <c r="E18" s="74"/>
      <c r="F18" s="7" t="s">
        <v>21</v>
      </c>
    </row>
    <row r="21" spans="1:19" ht="19.350000000000001" customHeight="1">
      <c r="A21" s="26" t="s">
        <v>22</v>
      </c>
      <c r="B21" s="78" t="s">
        <v>62</v>
      </c>
      <c r="C21" s="80"/>
      <c r="D21" s="78" t="s">
        <v>23</v>
      </c>
      <c r="E21" s="79"/>
      <c r="F21" s="79"/>
      <c r="G21" s="79"/>
      <c r="H21" s="79"/>
      <c r="I21" s="79"/>
      <c r="J21" s="80"/>
      <c r="K21" s="75" t="s">
        <v>24</v>
      </c>
      <c r="L21" s="76"/>
      <c r="M21" s="75" t="s">
        <v>25</v>
      </c>
      <c r="N21" s="77"/>
      <c r="O21" s="75" t="s">
        <v>26</v>
      </c>
      <c r="P21" s="77"/>
      <c r="R21" s="2"/>
      <c r="S21" s="2"/>
    </row>
    <row r="22" spans="1:19" ht="19.350000000000001" customHeight="1">
      <c r="A22" s="29">
        <v>1</v>
      </c>
      <c r="B22" s="81" t="s">
        <v>63</v>
      </c>
      <c r="C22" s="82"/>
      <c r="D22" s="81" t="s">
        <v>64</v>
      </c>
      <c r="E22" s="83"/>
      <c r="F22" s="83"/>
      <c r="G22" s="83"/>
      <c r="H22" s="83"/>
      <c r="I22" s="83"/>
      <c r="J22" s="82"/>
      <c r="K22" s="30">
        <v>1</v>
      </c>
      <c r="L22" s="28" t="s">
        <v>31</v>
      </c>
      <c r="M22" s="84">
        <v>330000</v>
      </c>
      <c r="N22" s="84"/>
      <c r="O22" s="84">
        <f>IF(M22="","",K22*M22)</f>
        <v>330000</v>
      </c>
      <c r="P22" s="84"/>
      <c r="Q22" s="8"/>
      <c r="R22"/>
      <c r="S22"/>
    </row>
    <row r="23" spans="1:19" ht="19.350000000000001" customHeight="1">
      <c r="A23" s="28">
        <v>2</v>
      </c>
      <c r="B23" s="81"/>
      <c r="C23" s="82"/>
      <c r="D23" s="81"/>
      <c r="E23" s="83"/>
      <c r="F23" s="83"/>
      <c r="G23" s="83"/>
      <c r="H23" s="83"/>
      <c r="I23" s="83"/>
      <c r="J23" s="82"/>
      <c r="K23" s="30"/>
      <c r="L23" s="27"/>
      <c r="M23" s="84"/>
      <c r="N23" s="84"/>
      <c r="O23" s="84" t="str">
        <f t="shared" ref="O23:O33" si="0">IF(M23="","",K23*M23)</f>
        <v/>
      </c>
      <c r="P23" s="84"/>
      <c r="Q23" s="8"/>
    </row>
    <row r="24" spans="1:19" ht="19.350000000000001" customHeight="1">
      <c r="A24" s="29">
        <v>3</v>
      </c>
      <c r="B24" s="81"/>
      <c r="C24" s="82"/>
      <c r="D24" s="81"/>
      <c r="E24" s="83"/>
      <c r="F24" s="83"/>
      <c r="G24" s="83"/>
      <c r="H24" s="83"/>
      <c r="I24" s="83"/>
      <c r="J24" s="82"/>
      <c r="K24" s="30"/>
      <c r="L24" s="27"/>
      <c r="M24" s="84"/>
      <c r="N24" s="84"/>
      <c r="O24" s="84" t="str">
        <f t="shared" si="0"/>
        <v/>
      </c>
      <c r="P24" s="84"/>
      <c r="Q24" s="8"/>
    </row>
    <row r="25" spans="1:19" ht="19.350000000000001" customHeight="1">
      <c r="A25" s="28">
        <v>4</v>
      </c>
      <c r="B25" s="81"/>
      <c r="C25" s="82"/>
      <c r="D25" s="81"/>
      <c r="E25" s="83"/>
      <c r="F25" s="83"/>
      <c r="G25" s="83"/>
      <c r="H25" s="83"/>
      <c r="I25" s="83"/>
      <c r="J25" s="82"/>
      <c r="K25" s="30"/>
      <c r="L25" s="27"/>
      <c r="M25" s="84"/>
      <c r="N25" s="84"/>
      <c r="O25" s="84" t="str">
        <f t="shared" si="0"/>
        <v/>
      </c>
      <c r="P25" s="84"/>
      <c r="Q25" s="8"/>
    </row>
    <row r="26" spans="1:19" ht="19.350000000000001" customHeight="1">
      <c r="A26" s="29">
        <v>5</v>
      </c>
      <c r="B26" s="81"/>
      <c r="C26" s="82"/>
      <c r="D26" s="81"/>
      <c r="E26" s="83"/>
      <c r="F26" s="83"/>
      <c r="G26" s="83"/>
      <c r="H26" s="83"/>
      <c r="I26" s="83"/>
      <c r="J26" s="82"/>
      <c r="K26" s="30"/>
      <c r="L26" s="27"/>
      <c r="M26" s="84"/>
      <c r="N26" s="84"/>
      <c r="O26" s="84" t="str">
        <f t="shared" si="0"/>
        <v/>
      </c>
      <c r="P26" s="84"/>
      <c r="Q26" s="8"/>
    </row>
    <row r="27" spans="1:19" ht="19.350000000000001" customHeight="1">
      <c r="A27" s="28">
        <v>6</v>
      </c>
      <c r="B27" s="81"/>
      <c r="C27" s="82"/>
      <c r="D27" s="81"/>
      <c r="E27" s="83"/>
      <c r="F27" s="83"/>
      <c r="G27" s="83"/>
      <c r="H27" s="83"/>
      <c r="I27" s="83"/>
      <c r="J27" s="82"/>
      <c r="K27" s="30"/>
      <c r="L27" s="27"/>
      <c r="M27" s="84"/>
      <c r="N27" s="84"/>
      <c r="O27" s="84" t="str">
        <f t="shared" si="0"/>
        <v/>
      </c>
      <c r="P27" s="84"/>
      <c r="Q27" s="8"/>
    </row>
    <row r="28" spans="1:19" ht="19.350000000000001" customHeight="1">
      <c r="A28" s="29">
        <v>7</v>
      </c>
      <c r="B28" s="81"/>
      <c r="C28" s="82"/>
      <c r="D28" s="81"/>
      <c r="E28" s="83"/>
      <c r="F28" s="83"/>
      <c r="G28" s="83"/>
      <c r="H28" s="83"/>
      <c r="I28" s="83"/>
      <c r="J28" s="82"/>
      <c r="K28" s="30"/>
      <c r="L28" s="27"/>
      <c r="M28" s="84"/>
      <c r="N28" s="84"/>
      <c r="O28" s="84" t="str">
        <f t="shared" si="0"/>
        <v/>
      </c>
      <c r="P28" s="84"/>
      <c r="Q28" s="8"/>
    </row>
    <row r="29" spans="1:19" ht="19.350000000000001" customHeight="1">
      <c r="A29" s="28">
        <v>8</v>
      </c>
      <c r="B29" s="81"/>
      <c r="C29" s="82"/>
      <c r="D29" s="81"/>
      <c r="E29" s="83"/>
      <c r="F29" s="83"/>
      <c r="G29" s="83"/>
      <c r="H29" s="83"/>
      <c r="I29" s="83"/>
      <c r="J29" s="82"/>
      <c r="K29" s="30"/>
      <c r="L29" s="27"/>
      <c r="M29" s="84"/>
      <c r="N29" s="84"/>
      <c r="O29" s="84" t="str">
        <f t="shared" si="0"/>
        <v/>
      </c>
      <c r="P29" s="84"/>
      <c r="Q29" s="8"/>
    </row>
    <row r="30" spans="1:19" ht="19.350000000000001" customHeight="1">
      <c r="A30" s="29">
        <v>9</v>
      </c>
      <c r="B30" s="81"/>
      <c r="C30" s="82"/>
      <c r="D30" s="81"/>
      <c r="E30" s="83"/>
      <c r="F30" s="83"/>
      <c r="G30" s="83"/>
      <c r="H30" s="83"/>
      <c r="I30" s="83"/>
      <c r="J30" s="82"/>
      <c r="K30" s="30"/>
      <c r="L30" s="27"/>
      <c r="M30" s="84"/>
      <c r="N30" s="84"/>
      <c r="O30" s="84" t="str">
        <f t="shared" si="0"/>
        <v/>
      </c>
      <c r="P30" s="84"/>
      <c r="Q30" s="8"/>
    </row>
    <row r="31" spans="1:19" ht="19.350000000000001" customHeight="1">
      <c r="A31" s="28">
        <v>10</v>
      </c>
      <c r="B31" s="81"/>
      <c r="C31" s="82"/>
      <c r="D31" s="81"/>
      <c r="E31" s="83"/>
      <c r="F31" s="83"/>
      <c r="G31" s="83"/>
      <c r="H31" s="83"/>
      <c r="I31" s="83"/>
      <c r="J31" s="82"/>
      <c r="K31" s="30"/>
      <c r="L31" s="27"/>
      <c r="M31" s="84"/>
      <c r="N31" s="84"/>
      <c r="O31" s="84" t="str">
        <f t="shared" si="0"/>
        <v/>
      </c>
      <c r="P31" s="84"/>
      <c r="Q31" s="8"/>
    </row>
    <row r="32" spans="1:19" ht="19.350000000000001" customHeight="1">
      <c r="A32" s="29">
        <v>11</v>
      </c>
      <c r="B32" s="81"/>
      <c r="C32" s="82"/>
      <c r="D32" s="81"/>
      <c r="E32" s="83"/>
      <c r="F32" s="83"/>
      <c r="G32" s="83"/>
      <c r="H32" s="83"/>
      <c r="I32" s="83"/>
      <c r="J32" s="82"/>
      <c r="K32" s="30"/>
      <c r="L32" s="27"/>
      <c r="M32" s="84"/>
      <c r="N32" s="84"/>
      <c r="O32" s="84" t="str">
        <f t="shared" si="0"/>
        <v/>
      </c>
      <c r="P32" s="84"/>
      <c r="Q32" s="8"/>
    </row>
    <row r="33" spans="1:17" ht="19.350000000000001" customHeight="1">
      <c r="A33" s="28">
        <v>12</v>
      </c>
      <c r="B33" s="81"/>
      <c r="C33" s="82"/>
      <c r="D33" s="81"/>
      <c r="E33" s="83"/>
      <c r="F33" s="83"/>
      <c r="G33" s="83"/>
      <c r="H33" s="83"/>
      <c r="I33" s="83"/>
      <c r="J33" s="82"/>
      <c r="K33" s="30"/>
      <c r="L33" s="27"/>
      <c r="M33" s="84"/>
      <c r="N33" s="84"/>
      <c r="O33" s="84" t="str">
        <f t="shared" si="0"/>
        <v/>
      </c>
      <c r="P33" s="84"/>
      <c r="Q33" s="8"/>
    </row>
    <row r="34" spans="1:17" ht="19.350000000000001" customHeight="1">
      <c r="A34"/>
      <c r="B34"/>
      <c r="C34"/>
      <c r="D34"/>
      <c r="E34"/>
      <c r="F34"/>
      <c r="G34"/>
      <c r="H34"/>
      <c r="I34"/>
      <c r="J34"/>
      <c r="L34"/>
      <c r="M34" s="9" t="s">
        <v>27</v>
      </c>
      <c r="N34" s="9"/>
      <c r="O34" s="86">
        <f>SUM(O22:P33)</f>
        <v>330000</v>
      </c>
      <c r="P34" s="87"/>
    </row>
    <row r="35" spans="1:17" ht="19.350000000000001" customHeight="1">
      <c r="A35" s="10"/>
      <c r="B35"/>
      <c r="C35"/>
      <c r="D35"/>
      <c r="E35"/>
      <c r="F35"/>
      <c r="G35"/>
      <c r="H35"/>
      <c r="I35"/>
      <c r="J35"/>
      <c r="K35" s="94" t="s">
        <v>66</v>
      </c>
      <c r="L35" s="94"/>
      <c r="M35" s="11" t="s">
        <v>65</v>
      </c>
      <c r="N35" s="11"/>
      <c r="O35" s="88">
        <f>O34*0.1</f>
        <v>33000</v>
      </c>
      <c r="P35" s="89"/>
    </row>
    <row r="36" spans="1:17" ht="19.350000000000001" customHeight="1">
      <c r="A36"/>
      <c r="B36"/>
      <c r="C36"/>
      <c r="D36"/>
      <c r="E36"/>
      <c r="F36"/>
      <c r="G36"/>
      <c r="H36"/>
      <c r="I36"/>
      <c r="J36"/>
      <c r="K36" s="94" t="s">
        <v>67</v>
      </c>
      <c r="L36" s="94"/>
      <c r="M36" s="11" t="s">
        <v>65</v>
      </c>
      <c r="N36" s="11"/>
      <c r="O36" s="88"/>
      <c r="P36" s="89"/>
    </row>
    <row r="37" spans="1:17" ht="19.350000000000001" customHeight="1">
      <c r="A37"/>
      <c r="M37" s="12" t="s">
        <v>28</v>
      </c>
      <c r="N37" s="13"/>
      <c r="O37" s="93">
        <f>O34+O35</f>
        <v>363000</v>
      </c>
      <c r="P37" s="93"/>
    </row>
    <row r="39" spans="1:17" ht="67.349999999999994" customHeight="1">
      <c r="A39" s="14" t="s">
        <v>29</v>
      </c>
      <c r="B39" s="90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2"/>
    </row>
    <row r="41" spans="1:17" ht="19.350000000000001" customHeight="1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</row>
    <row r="42" spans="1:17" ht="19.350000000000001" customHeight="1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</row>
    <row r="43" spans="1:17" ht="19.350000000000001" customHeight="1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</row>
  </sheetData>
  <mergeCells count="88">
    <mergeCell ref="A43:M43"/>
    <mergeCell ref="O34:P34"/>
    <mergeCell ref="O35:P35"/>
    <mergeCell ref="O36:P36"/>
    <mergeCell ref="B39:P39"/>
    <mergeCell ref="A41:L41"/>
    <mergeCell ref="A42:L42"/>
    <mergeCell ref="O37:P37"/>
    <mergeCell ref="K35:L35"/>
    <mergeCell ref="K36:L36"/>
    <mergeCell ref="M32:N32"/>
    <mergeCell ref="O32:P32"/>
    <mergeCell ref="M33:N33"/>
    <mergeCell ref="O33:P33"/>
    <mergeCell ref="B32:C32"/>
    <mergeCell ref="D32:J32"/>
    <mergeCell ref="B33:C33"/>
    <mergeCell ref="D33:J33"/>
    <mergeCell ref="M30:N30"/>
    <mergeCell ref="O30:P30"/>
    <mergeCell ref="M31:N31"/>
    <mergeCell ref="O31:P31"/>
    <mergeCell ref="B30:C30"/>
    <mergeCell ref="D30:J30"/>
    <mergeCell ref="B31:C31"/>
    <mergeCell ref="D31:J31"/>
    <mergeCell ref="M28:N28"/>
    <mergeCell ref="O28:P28"/>
    <mergeCell ref="M29:N29"/>
    <mergeCell ref="O29:P29"/>
    <mergeCell ref="B28:C28"/>
    <mergeCell ref="D28:J28"/>
    <mergeCell ref="B29:C29"/>
    <mergeCell ref="D29:J29"/>
    <mergeCell ref="M26:N26"/>
    <mergeCell ref="O26:P26"/>
    <mergeCell ref="M27:N27"/>
    <mergeCell ref="O27:P27"/>
    <mergeCell ref="B26:C26"/>
    <mergeCell ref="D26:J26"/>
    <mergeCell ref="B27:C27"/>
    <mergeCell ref="D27:J27"/>
    <mergeCell ref="M24:N24"/>
    <mergeCell ref="O24:P24"/>
    <mergeCell ref="M25:N25"/>
    <mergeCell ref="O25:P25"/>
    <mergeCell ref="B24:C24"/>
    <mergeCell ref="D24:J24"/>
    <mergeCell ref="B25:C25"/>
    <mergeCell ref="D25:J25"/>
    <mergeCell ref="B22:C22"/>
    <mergeCell ref="D22:J22"/>
    <mergeCell ref="B23:C23"/>
    <mergeCell ref="D23:J23"/>
    <mergeCell ref="O21:P21"/>
    <mergeCell ref="M22:N22"/>
    <mergeCell ref="O22:P22"/>
    <mergeCell ref="M23:N23"/>
    <mergeCell ref="O23:P23"/>
    <mergeCell ref="D14:I14"/>
    <mergeCell ref="C15:I15"/>
    <mergeCell ref="C18:E18"/>
    <mergeCell ref="K21:L21"/>
    <mergeCell ref="M21:N21"/>
    <mergeCell ref="D21:J21"/>
    <mergeCell ref="B21:C21"/>
    <mergeCell ref="C11:I11"/>
    <mergeCell ref="M11:P11"/>
    <mergeCell ref="C12:I12"/>
    <mergeCell ref="M12:P12"/>
    <mergeCell ref="C13:I13"/>
    <mergeCell ref="M13:P13"/>
    <mergeCell ref="X14:Z14"/>
    <mergeCell ref="X16:Y16"/>
    <mergeCell ref="A1:P1"/>
    <mergeCell ref="O3:P3"/>
    <mergeCell ref="B6:I6"/>
    <mergeCell ref="L6:P6"/>
    <mergeCell ref="N4:P4"/>
    <mergeCell ref="A3:H4"/>
    <mergeCell ref="I3:I4"/>
    <mergeCell ref="B5:C5"/>
    <mergeCell ref="L7:P7"/>
    <mergeCell ref="A8:I8"/>
    <mergeCell ref="L8:P8"/>
    <mergeCell ref="L9:P9"/>
    <mergeCell ref="C10:I10"/>
    <mergeCell ref="M10:P10"/>
  </mergeCells>
  <phoneticPr fontId="2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8B456-CD72-4346-9738-A1F5D06C7092}">
  <dimension ref="A1:Q204"/>
  <sheetViews>
    <sheetView view="pageBreakPreview" zoomScale="85" zoomScaleNormal="100" zoomScaleSheetLayoutView="85" workbookViewId="0">
      <selection activeCell="L22" sqref="L22"/>
    </sheetView>
  </sheetViews>
  <sheetFormatPr defaultColWidth="9" defaultRowHeight="13.5"/>
  <cols>
    <col min="1" max="1" width="4.625" style="25" customWidth="1"/>
    <col min="2" max="2" width="20.625" style="25" customWidth="1"/>
    <col min="3" max="3" width="10.625" style="25" customWidth="1"/>
    <col min="4" max="4" width="4.75" style="25" customWidth="1"/>
    <col min="5" max="5" width="6.625" style="25" customWidth="1"/>
    <col min="6" max="6" width="7.625" style="25" customWidth="1"/>
    <col min="7" max="7" width="9.625" style="25" customWidth="1"/>
    <col min="8" max="8" width="6.625" style="25" customWidth="1"/>
    <col min="9" max="9" width="9.625" style="25" customWidth="1"/>
    <col min="10" max="10" width="6.625" style="25" customWidth="1"/>
    <col min="11" max="11" width="9.625" style="25" customWidth="1"/>
    <col min="12" max="12" width="6.625" style="25" customWidth="1"/>
    <col min="13" max="13" width="9.625" style="25" customWidth="1"/>
    <col min="14" max="14" width="6.625" style="25" customWidth="1"/>
    <col min="15" max="15" width="9.625" style="25" customWidth="1"/>
    <col min="16" max="16" width="9.625" style="15" customWidth="1"/>
    <col min="17" max="29" width="2.625" style="15" customWidth="1"/>
    <col min="30" max="32" width="5.625" style="15" customWidth="1"/>
    <col min="33" max="16384" width="9" style="15"/>
  </cols>
  <sheetData>
    <row r="1" spans="1:17" ht="17.25" customHeight="1">
      <c r="A1" s="50"/>
      <c r="B1" s="31"/>
      <c r="C1" s="31"/>
      <c r="D1" s="32"/>
      <c r="E1" s="31"/>
      <c r="F1" s="98" t="s">
        <v>33</v>
      </c>
      <c r="G1" s="98"/>
      <c r="H1" s="98"/>
      <c r="I1" s="98"/>
      <c r="J1" s="31"/>
      <c r="K1" s="31"/>
      <c r="L1" s="96" t="s">
        <v>59</v>
      </c>
      <c r="M1" s="96"/>
      <c r="N1" s="96"/>
      <c r="O1" s="96"/>
    </row>
    <row r="2" spans="1:17" ht="17.25" customHeight="1">
      <c r="A2" s="95" t="s">
        <v>52</v>
      </c>
      <c r="B2" s="95"/>
      <c r="C2" s="95"/>
      <c r="D2" s="95"/>
      <c r="E2" s="31"/>
      <c r="F2" s="98"/>
      <c r="G2" s="98"/>
      <c r="H2" s="98"/>
      <c r="I2" s="98"/>
      <c r="J2" s="31"/>
      <c r="K2" s="96" t="s">
        <v>34</v>
      </c>
      <c r="L2" s="96"/>
      <c r="M2" s="31"/>
      <c r="N2" s="31"/>
      <c r="O2" s="31"/>
    </row>
    <row r="3" spans="1:17" ht="11.25" customHeight="1">
      <c r="A3" s="31"/>
      <c r="B3" s="31"/>
      <c r="C3" s="31"/>
      <c r="D3" s="32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7" s="16" customFormat="1" ht="18" customHeight="1">
      <c r="A4" s="99" t="s">
        <v>35</v>
      </c>
      <c r="B4" s="100" t="s">
        <v>36</v>
      </c>
      <c r="C4" s="100" t="s">
        <v>37</v>
      </c>
      <c r="D4" s="101" t="s">
        <v>38</v>
      </c>
      <c r="E4" s="102" t="s">
        <v>39</v>
      </c>
      <c r="F4" s="103"/>
      <c r="G4" s="104"/>
      <c r="H4" s="97" t="s">
        <v>40</v>
      </c>
      <c r="I4" s="97"/>
      <c r="J4" s="97" t="s">
        <v>41</v>
      </c>
      <c r="K4" s="97"/>
      <c r="L4" s="97" t="s">
        <v>42</v>
      </c>
      <c r="M4" s="97"/>
      <c r="N4" s="97" t="s">
        <v>43</v>
      </c>
      <c r="O4" s="97"/>
    </row>
    <row r="5" spans="1:17" s="16" customFormat="1" ht="18" customHeight="1">
      <c r="A5" s="99"/>
      <c r="B5" s="100"/>
      <c r="C5" s="100"/>
      <c r="D5" s="101"/>
      <c r="E5" s="33" t="s">
        <v>44</v>
      </c>
      <c r="F5" s="33" t="s">
        <v>45</v>
      </c>
      <c r="G5" s="33" t="s">
        <v>46</v>
      </c>
      <c r="H5" s="33" t="s">
        <v>44</v>
      </c>
      <c r="I5" s="33" t="s">
        <v>46</v>
      </c>
      <c r="J5" s="33" t="s">
        <v>44</v>
      </c>
      <c r="K5" s="33" t="s">
        <v>46</v>
      </c>
      <c r="L5" s="33" t="s">
        <v>44</v>
      </c>
      <c r="M5" s="33" t="s">
        <v>46</v>
      </c>
      <c r="N5" s="33" t="s">
        <v>44</v>
      </c>
      <c r="O5" s="33" t="s">
        <v>46</v>
      </c>
    </row>
    <row r="6" spans="1:17" s="17" customFormat="1" ht="16.5" customHeight="1">
      <c r="A6" s="51"/>
      <c r="B6" s="40" t="s">
        <v>57</v>
      </c>
      <c r="C6" s="34"/>
      <c r="D6" s="41" t="s">
        <v>58</v>
      </c>
      <c r="E6" s="42">
        <v>1</v>
      </c>
      <c r="F6" s="43"/>
      <c r="G6" s="43">
        <f>SUM(G7:G8)</f>
        <v>530000</v>
      </c>
      <c r="H6" s="44"/>
      <c r="I6" s="43">
        <f>SUM(I7:I8)</f>
        <v>79500</v>
      </c>
      <c r="J6" s="44"/>
      <c r="K6" s="43">
        <f>SUM(K7:K8)</f>
        <v>265000</v>
      </c>
      <c r="L6" s="44"/>
      <c r="M6" s="43">
        <f>SUM(I6,K6)</f>
        <v>344500</v>
      </c>
      <c r="N6" s="44"/>
      <c r="O6" s="43">
        <f>SUM(O7:O8)</f>
        <v>185500</v>
      </c>
    </row>
    <row r="7" spans="1:17" s="17" customFormat="1" ht="16.5" customHeight="1">
      <c r="A7" s="51"/>
      <c r="B7" s="49" t="s">
        <v>53</v>
      </c>
      <c r="C7" s="34"/>
      <c r="D7" s="41" t="s">
        <v>55</v>
      </c>
      <c r="E7" s="42">
        <v>100</v>
      </c>
      <c r="F7" s="43">
        <v>300</v>
      </c>
      <c r="G7" s="43">
        <f>ROUND(F7*E7,0)</f>
        <v>30000</v>
      </c>
      <c r="H7" s="44">
        <v>15</v>
      </c>
      <c r="I7" s="43">
        <f>ROUND(H7*$F7,0)</f>
        <v>4500</v>
      </c>
      <c r="J7" s="44">
        <v>50</v>
      </c>
      <c r="K7" s="43">
        <f>ROUND(J7*$F7,0)</f>
        <v>15000</v>
      </c>
      <c r="L7" s="44">
        <f>H7+J7</f>
        <v>65</v>
      </c>
      <c r="M7" s="43">
        <f t="shared" ref="M7:M8" si="0">ROUND(L7*$F7,0)</f>
        <v>19500</v>
      </c>
      <c r="N7" s="44">
        <f>E7-L7</f>
        <v>35</v>
      </c>
      <c r="O7" s="43">
        <f t="shared" ref="O7" si="1">ROUND(N7*$F7,0)</f>
        <v>10500</v>
      </c>
    </row>
    <row r="8" spans="1:17" s="17" customFormat="1" ht="16.5" customHeight="1">
      <c r="A8" s="51"/>
      <c r="B8" s="49" t="s">
        <v>54</v>
      </c>
      <c r="C8" s="34"/>
      <c r="D8" s="41" t="s">
        <v>56</v>
      </c>
      <c r="E8" s="42">
        <v>100</v>
      </c>
      <c r="F8" s="43">
        <v>5000</v>
      </c>
      <c r="G8" s="43">
        <f>F8*E8</f>
        <v>500000</v>
      </c>
      <c r="H8" s="44">
        <v>15</v>
      </c>
      <c r="I8" s="43">
        <f>ROUND(H8*$F8,0)</f>
        <v>75000</v>
      </c>
      <c r="J8" s="44">
        <v>50</v>
      </c>
      <c r="K8" s="43">
        <f>ROUND(J8*$F8,0)</f>
        <v>250000</v>
      </c>
      <c r="L8" s="44">
        <f>H8+J8</f>
        <v>65</v>
      </c>
      <c r="M8" s="43">
        <f t="shared" si="0"/>
        <v>325000</v>
      </c>
      <c r="N8" s="44">
        <f>E8-L8</f>
        <v>35</v>
      </c>
      <c r="O8" s="43">
        <f>ROUND(N8*$F8,0)</f>
        <v>175000</v>
      </c>
    </row>
    <row r="9" spans="1:17" s="17" customFormat="1" ht="16.5" customHeight="1">
      <c r="A9" s="51"/>
      <c r="B9" s="40" t="s">
        <v>47</v>
      </c>
      <c r="C9" s="34"/>
      <c r="D9" s="41" t="s">
        <v>30</v>
      </c>
      <c r="E9" s="42">
        <v>1</v>
      </c>
      <c r="F9" s="43"/>
      <c r="G9" s="43">
        <v>40000</v>
      </c>
      <c r="H9" s="45"/>
      <c r="I9" s="43">
        <v>5000</v>
      </c>
      <c r="J9" s="45"/>
      <c r="K9" s="43">
        <v>30000</v>
      </c>
      <c r="L9" s="46"/>
      <c r="M9" s="43">
        <f t="shared" ref="M9:M11" si="2">SUM(I9,K9)</f>
        <v>35000</v>
      </c>
      <c r="N9" s="46"/>
      <c r="O9" s="43">
        <f>ROUND($G9-$M9,0)</f>
        <v>5000</v>
      </c>
      <c r="P9" s="18"/>
    </row>
    <row r="10" spans="1:17" s="17" customFormat="1" ht="16.5" customHeight="1">
      <c r="A10" s="51"/>
      <c r="B10" s="40" t="s">
        <v>48</v>
      </c>
      <c r="C10" s="34"/>
      <c r="D10" s="41" t="s">
        <v>30</v>
      </c>
      <c r="E10" s="42">
        <v>1</v>
      </c>
      <c r="F10" s="43"/>
      <c r="G10" s="43">
        <v>53000</v>
      </c>
      <c r="H10" s="45"/>
      <c r="I10" s="43">
        <v>6000</v>
      </c>
      <c r="J10" s="45"/>
      <c r="K10" s="43">
        <v>36000</v>
      </c>
      <c r="L10" s="46"/>
      <c r="M10" s="43">
        <f t="shared" si="2"/>
        <v>42000</v>
      </c>
      <c r="N10" s="46"/>
      <c r="O10" s="43">
        <f>ROUND($G10-$M10,0)</f>
        <v>11000</v>
      </c>
      <c r="P10" s="19"/>
    </row>
    <row r="11" spans="1:17" s="17" customFormat="1" ht="16.5" customHeight="1">
      <c r="A11" s="51"/>
      <c r="B11" s="40" t="s">
        <v>49</v>
      </c>
      <c r="C11" s="34"/>
      <c r="D11" s="41" t="s">
        <v>30</v>
      </c>
      <c r="E11" s="42">
        <v>1</v>
      </c>
      <c r="F11" s="43"/>
      <c r="G11" s="43">
        <v>-3000</v>
      </c>
      <c r="H11" s="44"/>
      <c r="I11" s="43">
        <v>-500</v>
      </c>
      <c r="J11" s="44"/>
      <c r="K11" s="43">
        <v>-1000</v>
      </c>
      <c r="L11" s="40"/>
      <c r="M11" s="43">
        <f t="shared" si="2"/>
        <v>-1500</v>
      </c>
      <c r="N11" s="44"/>
      <c r="O11" s="43">
        <f>ROUND($G11-$M11,0)</f>
        <v>-1500</v>
      </c>
      <c r="P11" s="20"/>
    </row>
    <row r="12" spans="1:17" s="17" customFormat="1" ht="16.5" customHeight="1">
      <c r="A12" s="51"/>
      <c r="B12" s="47" t="s">
        <v>50</v>
      </c>
      <c r="C12" s="34"/>
      <c r="D12" s="41"/>
      <c r="E12" s="42"/>
      <c r="F12" s="43"/>
      <c r="G12" s="43">
        <f>SUM(G6,G9:G11)</f>
        <v>620000</v>
      </c>
      <c r="H12" s="44"/>
      <c r="I12" s="43">
        <f>SUM(I6,I9:I11)</f>
        <v>90000</v>
      </c>
      <c r="J12" s="44"/>
      <c r="K12" s="43">
        <f>SUM(K6,K9:K11)</f>
        <v>330000</v>
      </c>
      <c r="L12" s="44"/>
      <c r="M12" s="43">
        <f>SUM(M6,M9:M11)</f>
        <v>420000</v>
      </c>
      <c r="N12" s="44"/>
      <c r="O12" s="43">
        <f>SUM(O6,O9:O11)</f>
        <v>200000</v>
      </c>
      <c r="P12" s="21"/>
    </row>
    <row r="13" spans="1:17" s="17" customFormat="1" ht="16.5" customHeight="1">
      <c r="A13" s="51"/>
      <c r="B13" s="40"/>
      <c r="C13" s="34"/>
      <c r="D13" s="41"/>
      <c r="E13" s="42"/>
      <c r="F13" s="43"/>
      <c r="G13" s="43"/>
      <c r="H13" s="45"/>
      <c r="I13" s="48"/>
      <c r="J13" s="45"/>
      <c r="K13" s="43"/>
      <c r="L13" s="46"/>
      <c r="M13" s="43"/>
      <c r="N13" s="46"/>
      <c r="O13" s="43"/>
    </row>
    <row r="14" spans="1:17" s="17" customFormat="1" ht="16.5" customHeight="1">
      <c r="A14" s="51"/>
      <c r="B14" s="40"/>
      <c r="C14" s="34"/>
      <c r="D14" s="41"/>
      <c r="E14" s="42"/>
      <c r="F14" s="43"/>
      <c r="G14" s="43"/>
      <c r="H14" s="44"/>
      <c r="I14" s="48"/>
      <c r="J14" s="44"/>
      <c r="K14" s="43"/>
      <c r="L14" s="44"/>
      <c r="M14" s="43"/>
      <c r="N14" s="44"/>
      <c r="O14" s="43"/>
    </row>
    <row r="15" spans="1:17" s="17" customFormat="1" ht="16.5" customHeight="1">
      <c r="A15" s="51"/>
      <c r="B15" s="40"/>
      <c r="C15" s="34"/>
      <c r="D15" s="41"/>
      <c r="E15" s="42"/>
      <c r="F15" s="43"/>
      <c r="G15" s="43"/>
      <c r="H15" s="44"/>
      <c r="I15" s="48"/>
      <c r="J15" s="44"/>
      <c r="K15" s="43"/>
      <c r="L15" s="44"/>
      <c r="M15" s="43"/>
      <c r="N15" s="44"/>
      <c r="O15" s="43"/>
      <c r="Q15" s="19"/>
    </row>
    <row r="16" spans="1:17" s="17" customFormat="1" ht="16.5" customHeight="1">
      <c r="A16" s="51"/>
      <c r="B16" s="40"/>
      <c r="C16" s="34"/>
      <c r="D16" s="41"/>
      <c r="E16" s="42"/>
      <c r="F16" s="43"/>
      <c r="G16" s="43"/>
      <c r="H16" s="44"/>
      <c r="I16" s="48"/>
      <c r="J16" s="44"/>
      <c r="K16" s="43"/>
      <c r="L16" s="44"/>
      <c r="M16" s="43"/>
      <c r="N16" s="44"/>
      <c r="O16" s="43"/>
    </row>
    <row r="17" spans="1:15" s="17" customFormat="1" ht="16.5" customHeight="1">
      <c r="A17" s="51"/>
      <c r="B17" s="40"/>
      <c r="C17" s="34"/>
      <c r="D17" s="41"/>
      <c r="E17" s="42"/>
      <c r="F17" s="43"/>
      <c r="G17" s="43"/>
      <c r="H17" s="44"/>
      <c r="I17" s="43"/>
      <c r="J17" s="44"/>
      <c r="K17" s="43"/>
      <c r="L17" s="44"/>
      <c r="M17" s="43"/>
      <c r="N17" s="44"/>
      <c r="O17" s="43"/>
    </row>
    <row r="18" spans="1:15" s="17" customFormat="1" ht="16.5" customHeight="1">
      <c r="A18" s="51"/>
      <c r="B18" s="40"/>
      <c r="C18" s="34"/>
      <c r="D18" s="41"/>
      <c r="E18" s="42"/>
      <c r="F18" s="43"/>
      <c r="G18" s="43"/>
      <c r="H18" s="44"/>
      <c r="I18" s="48"/>
      <c r="J18" s="44"/>
      <c r="K18" s="43"/>
      <c r="L18" s="44"/>
      <c r="M18" s="43"/>
      <c r="N18" s="44"/>
      <c r="O18" s="43"/>
    </row>
    <row r="19" spans="1:15" s="17" customFormat="1" ht="16.5" customHeight="1">
      <c r="A19" s="51"/>
      <c r="B19" s="40"/>
      <c r="C19" s="34"/>
      <c r="D19" s="41"/>
      <c r="E19" s="42"/>
      <c r="F19" s="43"/>
      <c r="G19" s="43"/>
      <c r="H19" s="44"/>
      <c r="I19" s="48"/>
      <c r="J19" s="44"/>
      <c r="K19" s="43"/>
      <c r="L19" s="44"/>
      <c r="M19" s="43"/>
      <c r="N19" s="44"/>
      <c r="O19" s="43"/>
    </row>
    <row r="20" spans="1:15" s="17" customFormat="1" ht="16.5" customHeight="1">
      <c r="A20" s="51"/>
      <c r="B20" s="40"/>
      <c r="C20" s="34"/>
      <c r="D20" s="41"/>
      <c r="E20" s="42"/>
      <c r="F20" s="43"/>
      <c r="G20" s="43"/>
      <c r="H20" s="44"/>
      <c r="I20" s="48"/>
      <c r="J20" s="44"/>
      <c r="K20" s="43"/>
      <c r="L20" s="44"/>
      <c r="M20" s="43"/>
      <c r="N20" s="44"/>
      <c r="O20" s="43"/>
    </row>
    <row r="21" spans="1:15" s="17" customFormat="1" ht="16.5" customHeight="1">
      <c r="A21" s="51"/>
      <c r="B21" s="40"/>
      <c r="C21" s="34"/>
      <c r="D21" s="41"/>
      <c r="E21" s="42"/>
      <c r="F21" s="43"/>
      <c r="G21" s="43"/>
      <c r="H21" s="44"/>
      <c r="I21" s="43"/>
      <c r="J21" s="44"/>
      <c r="K21" s="43"/>
      <c r="L21" s="44"/>
      <c r="M21" s="43"/>
      <c r="N21" s="44"/>
      <c r="O21" s="43"/>
    </row>
    <row r="22" spans="1:15" s="17" customFormat="1" ht="16.5" customHeight="1">
      <c r="A22" s="51"/>
      <c r="B22" s="40"/>
      <c r="C22" s="34"/>
      <c r="D22" s="41"/>
      <c r="E22" s="42"/>
      <c r="F22" s="43"/>
      <c r="G22" s="43"/>
      <c r="H22" s="44"/>
      <c r="I22" s="43"/>
      <c r="J22" s="44"/>
      <c r="K22" s="43"/>
      <c r="L22" s="44"/>
      <c r="M22" s="43"/>
      <c r="N22" s="44"/>
      <c r="O22" s="43"/>
    </row>
    <row r="23" spans="1:15" s="17" customFormat="1" ht="16.5" customHeight="1">
      <c r="A23" s="51"/>
      <c r="B23" s="40"/>
      <c r="C23" s="34"/>
      <c r="D23" s="41"/>
      <c r="E23" s="42"/>
      <c r="F23" s="43"/>
      <c r="G23" s="43"/>
      <c r="H23" s="44"/>
      <c r="I23" s="43"/>
      <c r="J23" s="44"/>
      <c r="K23" s="43"/>
      <c r="L23" s="44"/>
      <c r="M23" s="43"/>
      <c r="N23" s="44"/>
      <c r="O23" s="43"/>
    </row>
    <row r="24" spans="1:15" s="17" customFormat="1" ht="16.5" customHeight="1">
      <c r="A24" s="51"/>
      <c r="B24" s="40"/>
      <c r="C24" s="34"/>
      <c r="D24" s="41"/>
      <c r="E24" s="42"/>
      <c r="F24" s="43"/>
      <c r="G24" s="43"/>
      <c r="H24" s="44"/>
      <c r="I24" s="43"/>
      <c r="J24" s="44"/>
      <c r="K24" s="43"/>
      <c r="L24" s="44"/>
      <c r="M24" s="43"/>
      <c r="N24" s="44"/>
      <c r="O24" s="43"/>
    </row>
    <row r="25" spans="1:15" s="17" customFormat="1" ht="16.5" customHeight="1">
      <c r="A25" s="51"/>
      <c r="B25" s="40"/>
      <c r="C25" s="34"/>
      <c r="D25" s="41"/>
      <c r="E25" s="42"/>
      <c r="F25" s="43"/>
      <c r="G25" s="43"/>
      <c r="H25" s="44"/>
      <c r="I25" s="43"/>
      <c r="J25" s="44"/>
      <c r="K25" s="43"/>
      <c r="L25" s="44"/>
      <c r="M25" s="43"/>
      <c r="N25" s="44"/>
      <c r="O25" s="43"/>
    </row>
    <row r="26" spans="1:15" s="17" customFormat="1" ht="16.5" customHeight="1">
      <c r="A26" s="51"/>
      <c r="B26" s="40"/>
      <c r="C26" s="34"/>
      <c r="D26" s="41"/>
      <c r="E26" s="42"/>
      <c r="F26" s="43"/>
      <c r="G26" s="43"/>
      <c r="H26" s="44"/>
      <c r="I26" s="43"/>
      <c r="J26" s="44"/>
      <c r="K26" s="43"/>
      <c r="L26" s="44"/>
      <c r="M26" s="43"/>
      <c r="N26" s="44"/>
      <c r="O26" s="43"/>
    </row>
    <row r="27" spans="1:15" s="17" customFormat="1" ht="16.5" customHeight="1">
      <c r="A27" s="51"/>
      <c r="B27" s="40"/>
      <c r="C27" s="34"/>
      <c r="D27" s="41"/>
      <c r="E27" s="42"/>
      <c r="F27" s="43"/>
      <c r="G27" s="43"/>
      <c r="H27" s="44"/>
      <c r="I27" s="43"/>
      <c r="J27" s="44"/>
      <c r="K27" s="43"/>
      <c r="L27" s="44"/>
      <c r="M27" s="43"/>
      <c r="N27" s="44"/>
      <c r="O27" s="43"/>
    </row>
    <row r="28" spans="1:15" s="17" customFormat="1" ht="16.5" customHeight="1">
      <c r="A28" s="51"/>
      <c r="B28" s="40"/>
      <c r="C28" s="34"/>
      <c r="D28" s="41"/>
      <c r="E28" s="42"/>
      <c r="F28" s="43"/>
      <c r="G28" s="43"/>
      <c r="H28" s="44"/>
      <c r="I28" s="43"/>
      <c r="J28" s="44"/>
      <c r="K28" s="43"/>
      <c r="L28" s="44"/>
      <c r="M28" s="43"/>
      <c r="N28" s="44"/>
      <c r="O28" s="43"/>
    </row>
    <row r="29" spans="1:15" s="17" customFormat="1" ht="16.5" customHeight="1">
      <c r="A29" s="51"/>
      <c r="B29" s="40"/>
      <c r="C29" s="34"/>
      <c r="D29" s="41"/>
      <c r="E29" s="42"/>
      <c r="F29" s="43"/>
      <c r="G29" s="43"/>
      <c r="H29" s="44"/>
      <c r="I29" s="43"/>
      <c r="J29" s="44"/>
      <c r="K29" s="43"/>
      <c r="L29" s="44"/>
      <c r="M29" s="43"/>
      <c r="N29" s="44"/>
      <c r="O29" s="43"/>
    </row>
    <row r="30" spans="1:15" s="17" customFormat="1" ht="16.5" customHeight="1">
      <c r="A30" s="51"/>
      <c r="B30" s="40"/>
      <c r="C30" s="34"/>
      <c r="D30" s="41"/>
      <c r="E30" s="42"/>
      <c r="F30" s="43"/>
      <c r="G30" s="43"/>
      <c r="H30" s="44"/>
      <c r="I30" s="43"/>
      <c r="J30" s="44"/>
      <c r="K30" s="43"/>
      <c r="L30" s="44"/>
      <c r="M30" s="43"/>
      <c r="N30" s="44"/>
      <c r="O30" s="43"/>
    </row>
    <row r="31" spans="1:15" s="17" customFormat="1" ht="16.5" customHeight="1">
      <c r="A31" s="51"/>
      <c r="B31" s="40"/>
      <c r="C31" s="34"/>
      <c r="D31" s="41"/>
      <c r="E31" s="42"/>
      <c r="F31" s="43"/>
      <c r="G31" s="43"/>
      <c r="H31" s="44"/>
      <c r="I31" s="43"/>
      <c r="J31" s="44"/>
      <c r="K31" s="43"/>
      <c r="L31" s="44"/>
      <c r="M31" s="43"/>
      <c r="N31" s="44"/>
      <c r="O31" s="43"/>
    </row>
    <row r="32" spans="1:15" s="17" customFormat="1" ht="16.5" customHeight="1">
      <c r="A32" s="51"/>
      <c r="B32" s="40"/>
      <c r="C32" s="34"/>
      <c r="D32" s="41"/>
      <c r="E32" s="42"/>
      <c r="F32" s="43"/>
      <c r="G32" s="43"/>
      <c r="H32" s="44"/>
      <c r="I32" s="43"/>
      <c r="J32" s="44"/>
      <c r="K32" s="43"/>
      <c r="L32" s="44"/>
      <c r="M32" s="43"/>
      <c r="N32" s="44"/>
      <c r="O32" s="43"/>
    </row>
    <row r="33" s="25" customFormat="1" ht="16.5" customHeight="1"/>
    <row r="34" s="25" customFormat="1" ht="16.5" customHeight="1"/>
    <row r="35" s="25" customFormat="1" ht="16.5" customHeight="1"/>
    <row r="36" s="25" customFormat="1" ht="16.5" customHeight="1"/>
    <row r="37" s="25" customFormat="1" ht="16.5" customHeight="1"/>
    <row r="38" s="25" customFormat="1" ht="16.5" customHeight="1"/>
    <row r="39" s="25" customFormat="1" ht="16.5" customHeight="1"/>
    <row r="40" s="25" customFormat="1" ht="16.5" customHeight="1"/>
    <row r="41" s="25" customFormat="1" ht="16.5" customHeight="1"/>
    <row r="42" s="25" customFormat="1" ht="16.5" customHeight="1"/>
    <row r="43" s="25" customFormat="1" ht="16.5" customHeight="1"/>
    <row r="44" s="25" customFormat="1" ht="16.5" customHeight="1"/>
    <row r="45" s="25" customFormat="1" ht="16.5" customHeight="1"/>
    <row r="46" s="25" customFormat="1" ht="16.5" customHeight="1"/>
    <row r="47" s="25" customFormat="1" ht="16.5" customHeight="1"/>
    <row r="48" s="25" customFormat="1" ht="16.5" customHeight="1"/>
    <row r="49" s="25" customFormat="1" ht="16.5" customHeight="1"/>
    <row r="50" s="25" customFormat="1" ht="16.5" customHeight="1"/>
    <row r="51" s="25" customFormat="1" ht="16.5" customHeight="1"/>
    <row r="52" s="25" customFormat="1" ht="16.5" customHeight="1"/>
    <row r="53" s="25" customFormat="1" ht="16.5" customHeight="1"/>
    <row r="54" s="25" customFormat="1" ht="16.5" customHeight="1"/>
    <row r="55" s="25" customFormat="1" ht="16.5" customHeight="1"/>
    <row r="56" s="25" customFormat="1" ht="16.5" customHeight="1"/>
    <row r="57" s="25" customFormat="1" ht="16.5" customHeight="1"/>
    <row r="58" s="25" customFormat="1" ht="16.5" customHeight="1"/>
    <row r="59" s="25" customFormat="1" ht="16.5" customHeight="1"/>
    <row r="60" s="25" customFormat="1" ht="16.5" customHeight="1"/>
    <row r="61" s="25" customFormat="1" ht="16.5" customHeight="1"/>
    <row r="62" s="25" customFormat="1" ht="16.5" customHeight="1"/>
    <row r="63" s="25" customFormat="1" ht="16.5" customHeight="1"/>
    <row r="64" s="25" customFormat="1" ht="16.5" customHeight="1"/>
    <row r="65" s="25" customFormat="1" ht="16.5" customHeight="1"/>
    <row r="66" s="25" customFormat="1" ht="16.5" customHeight="1"/>
    <row r="67" s="25" customFormat="1" ht="16.5" customHeight="1"/>
    <row r="68" s="25" customFormat="1" ht="16.5" customHeight="1"/>
    <row r="69" s="25" customFormat="1" ht="16.5" customHeight="1"/>
    <row r="70" s="25" customFormat="1" ht="16.5" customHeight="1"/>
    <row r="71" s="25" customFormat="1" ht="16.5" customHeight="1"/>
    <row r="72" s="25" customFormat="1" ht="16.5" customHeight="1"/>
    <row r="73" s="25" customFormat="1" ht="16.5" customHeight="1"/>
    <row r="74" s="25" customFormat="1" ht="16.5" customHeight="1"/>
    <row r="75" s="25" customFormat="1" ht="16.5" customHeight="1"/>
    <row r="76" s="25" customFormat="1" ht="16.5" customHeight="1"/>
    <row r="77" s="25" customFormat="1" ht="16.5" customHeight="1"/>
    <row r="78" s="25" customFormat="1" ht="16.5" customHeight="1"/>
    <row r="79" s="25" customFormat="1" ht="16.5" customHeight="1"/>
    <row r="80" s="25" customFormat="1" ht="16.5" customHeight="1"/>
    <row r="81" s="25" customFormat="1" ht="16.5" customHeight="1"/>
    <row r="82" s="25" customFormat="1" ht="16.5" customHeight="1"/>
    <row r="83" s="25" customFormat="1" ht="16.5" customHeight="1"/>
    <row r="84" s="25" customFormat="1" ht="16.5" customHeight="1"/>
    <row r="85" s="25" customFormat="1" ht="16.5" customHeight="1"/>
    <row r="86" s="25" customFormat="1" ht="16.5" customHeight="1"/>
    <row r="87" s="25" customFormat="1" ht="16.5" customHeight="1"/>
    <row r="88" s="25" customFormat="1" ht="16.5" customHeight="1"/>
    <row r="89" s="25" customFormat="1" ht="16.5" customHeight="1"/>
    <row r="90" s="25" customFormat="1" ht="16.5" customHeight="1"/>
    <row r="91" s="25" customFormat="1" ht="16.5" customHeight="1"/>
    <row r="92" s="25" customFormat="1" ht="16.5" customHeight="1"/>
    <row r="93" s="25" customFormat="1" ht="16.5" customHeight="1"/>
    <row r="94" s="25" customFormat="1" ht="16.5" customHeight="1"/>
    <row r="95" s="25" customFormat="1" ht="16.5" customHeight="1"/>
    <row r="96" s="25" customFormat="1" ht="16.5" customHeight="1"/>
    <row r="97" s="25" customFormat="1" ht="16.5" customHeight="1"/>
    <row r="98" s="25" customFormat="1" ht="16.5" customHeight="1"/>
    <row r="99" s="25" customFormat="1" ht="16.5" customHeight="1"/>
    <row r="100" s="25" customFormat="1" ht="16.5" customHeight="1"/>
    <row r="101" s="25" customFormat="1" ht="16.5" customHeight="1"/>
    <row r="102" s="25" customFormat="1" ht="16.5" customHeight="1"/>
    <row r="103" s="25" customFormat="1" ht="16.5" customHeight="1"/>
    <row r="104" s="25" customFormat="1" ht="16.5" customHeight="1"/>
    <row r="105" s="25" customFormat="1" ht="16.5" customHeight="1"/>
    <row r="106" s="25" customFormat="1" ht="16.5" customHeight="1"/>
    <row r="107" s="25" customFormat="1" ht="16.5" customHeight="1"/>
    <row r="108" s="25" customFormat="1" ht="16.5" customHeight="1"/>
    <row r="109" s="25" customFormat="1" ht="16.5" customHeight="1"/>
    <row r="110" s="25" customFormat="1" ht="16.5" customHeight="1"/>
    <row r="111" s="25" customFormat="1" ht="16.5" customHeight="1"/>
    <row r="112" s="25" customFormat="1" ht="16.5" customHeight="1"/>
    <row r="113" s="25" customFormat="1" ht="16.5" customHeight="1"/>
    <row r="114" s="25" customFormat="1" ht="16.5" customHeight="1"/>
    <row r="115" s="25" customFormat="1" ht="16.5" customHeight="1"/>
    <row r="116" s="25" customFormat="1" ht="16.5" customHeight="1"/>
    <row r="117" s="25" customFormat="1" ht="16.5" customHeight="1"/>
    <row r="118" s="25" customFormat="1" ht="16.5" customHeight="1"/>
    <row r="119" s="25" customFormat="1" ht="16.5" customHeight="1"/>
    <row r="120" s="25" customFormat="1" ht="16.5" customHeight="1"/>
    <row r="121" s="25" customFormat="1" ht="16.5" customHeight="1"/>
    <row r="122" s="25" customFormat="1" ht="16.5" customHeight="1"/>
    <row r="123" s="25" customFormat="1" ht="16.5" customHeight="1"/>
    <row r="124" s="25" customFormat="1" ht="16.5" customHeight="1"/>
    <row r="125" s="25" customFormat="1" ht="16.5" customHeight="1"/>
    <row r="126" s="25" customFormat="1" ht="16.5" customHeight="1"/>
    <row r="127" s="25" customFormat="1" ht="16.5" customHeight="1"/>
    <row r="128" s="25" customFormat="1" ht="16.5" customHeight="1"/>
    <row r="129" s="25" customFormat="1" ht="16.5" customHeight="1"/>
    <row r="130" s="25" customFormat="1" ht="16.5" customHeight="1"/>
    <row r="131" s="25" customFormat="1" ht="16.5" customHeight="1"/>
    <row r="132" s="25" customFormat="1" ht="16.5" customHeight="1"/>
    <row r="133" s="25" customFormat="1" ht="16.5" customHeight="1"/>
    <row r="134" s="25" customFormat="1" ht="16.5" customHeight="1"/>
    <row r="135" s="25" customFormat="1" ht="16.5" customHeight="1"/>
    <row r="136" s="25" customFormat="1" ht="16.5" customHeight="1"/>
    <row r="137" s="25" customFormat="1" ht="16.5" customHeight="1"/>
    <row r="138" s="25" customFormat="1" ht="16.5" customHeight="1"/>
    <row r="139" s="25" customFormat="1" ht="16.5" customHeight="1"/>
    <row r="140" s="25" customFormat="1" ht="16.5" customHeight="1"/>
    <row r="141" s="25" customFormat="1" ht="16.5" customHeight="1"/>
    <row r="142" s="25" customFormat="1" ht="16.5" customHeight="1"/>
    <row r="143" s="25" customFormat="1" ht="16.5" customHeight="1"/>
    <row r="144" s="25" customFormat="1" ht="16.5" customHeight="1"/>
    <row r="145" s="25" customFormat="1" ht="16.5" customHeight="1"/>
    <row r="146" s="25" customFormat="1" ht="16.5" customHeight="1"/>
    <row r="147" s="25" customFormat="1" ht="16.5" customHeight="1"/>
    <row r="148" s="25" customFormat="1" ht="16.5" customHeight="1"/>
    <row r="149" s="25" customFormat="1" ht="16.5" customHeight="1"/>
    <row r="150" s="25" customFormat="1" ht="16.5" customHeight="1"/>
    <row r="151" s="25" customFormat="1" ht="16.5" customHeight="1"/>
    <row r="152" s="25" customFormat="1" ht="16.5" customHeight="1"/>
    <row r="153" s="25" customFormat="1" ht="16.5" customHeight="1"/>
    <row r="154" s="25" customFormat="1" ht="16.5" customHeight="1"/>
    <row r="155" s="25" customFormat="1" ht="16.5" customHeight="1"/>
    <row r="156" s="25" customFormat="1" ht="16.5" customHeight="1"/>
    <row r="157" s="25" customFormat="1" ht="16.5" customHeight="1"/>
    <row r="158" s="25" customFormat="1" ht="16.5" customHeight="1"/>
    <row r="159" s="25" customFormat="1" ht="16.5" customHeight="1"/>
    <row r="160" s="25" customFormat="1" ht="16.5" customHeight="1"/>
    <row r="161" s="25" customFormat="1" ht="16.5" customHeight="1"/>
    <row r="162" s="25" customFormat="1" ht="16.5" customHeight="1"/>
    <row r="163" s="25" customFormat="1" ht="16.5" customHeight="1"/>
    <row r="164" s="25" customFormat="1" ht="16.5" customHeight="1"/>
    <row r="165" s="25" customFormat="1" ht="16.5" customHeight="1"/>
    <row r="166" s="25" customFormat="1" ht="16.5" customHeight="1"/>
    <row r="167" s="25" customFormat="1" ht="16.5" customHeight="1"/>
    <row r="168" s="25" customFormat="1" ht="16.5" customHeight="1"/>
    <row r="169" s="25" customFormat="1" ht="16.5" customHeight="1"/>
    <row r="170" s="25" customFormat="1" ht="16.5" customHeight="1"/>
    <row r="171" s="25" customFormat="1" ht="16.5" customHeight="1"/>
    <row r="172" s="25" customFormat="1" ht="16.5" customHeight="1"/>
    <row r="173" s="25" customFormat="1" ht="16.5" customHeight="1"/>
    <row r="174" s="25" customFormat="1" ht="16.5" customHeight="1"/>
    <row r="175" s="25" customFormat="1" ht="16.5" customHeight="1"/>
    <row r="176" s="25" customFormat="1" ht="16.5" customHeight="1"/>
    <row r="177" s="25" customFormat="1" ht="16.5" customHeight="1"/>
    <row r="178" s="25" customFormat="1" ht="16.5" customHeight="1"/>
    <row r="179" s="25" customFormat="1" ht="16.5" customHeight="1"/>
    <row r="180" s="25" customFormat="1" ht="16.5" customHeight="1"/>
    <row r="181" s="25" customFormat="1" ht="16.5" customHeight="1"/>
    <row r="182" s="25" customFormat="1" ht="16.5" customHeight="1"/>
    <row r="183" s="25" customFormat="1" ht="16.5" customHeight="1"/>
    <row r="184" s="25" customFormat="1" ht="16.5" customHeight="1"/>
    <row r="185" s="25" customFormat="1" ht="16.5" customHeight="1"/>
    <row r="186" s="25" customFormat="1" ht="16.5" customHeight="1"/>
    <row r="187" s="25" customFormat="1" ht="16.5" customHeight="1"/>
    <row r="188" s="25" customFormat="1" ht="16.5" customHeight="1"/>
    <row r="189" s="25" customFormat="1" ht="16.5" customHeight="1"/>
    <row r="190" s="25" customFormat="1" ht="16.5" customHeight="1"/>
    <row r="191" s="25" customFormat="1" ht="16.5" customHeight="1"/>
    <row r="192" s="25" customFormat="1" ht="16.5" customHeight="1"/>
    <row r="193" spans="1:15" s="25" customFormat="1" ht="16.5" customHeight="1"/>
    <row r="194" spans="1:15" s="25" customFormat="1" ht="16.5" customHeight="1"/>
    <row r="195" spans="1:15" s="25" customFormat="1" ht="16.5" customHeight="1"/>
    <row r="196" spans="1:15" s="25" customFormat="1" ht="16.5" customHeight="1"/>
    <row r="197" spans="1:15" s="25" customFormat="1" ht="16.5" customHeight="1"/>
    <row r="198" spans="1:15" s="25" customFormat="1" ht="16.5" customHeight="1"/>
    <row r="199" spans="1:15" s="25" customFormat="1" ht="16.5" customHeight="1"/>
    <row r="200" spans="1:15" s="25" customFormat="1" ht="16.5" customHeight="1"/>
    <row r="201" spans="1:15" s="25" customFormat="1" ht="16.5" customHeight="1"/>
    <row r="202" spans="1:15" s="25" customFormat="1" ht="16.5" customHeight="1"/>
    <row r="203" spans="1:15" s="17" customFormat="1" ht="16.5" customHeight="1">
      <c r="A203" s="35"/>
      <c r="B203" s="36"/>
      <c r="C203" s="37"/>
      <c r="D203" s="38"/>
      <c r="E203" s="39"/>
      <c r="F203" s="23"/>
      <c r="G203" s="23"/>
      <c r="H203" s="24"/>
      <c r="I203" s="22"/>
      <c r="J203" s="24"/>
      <c r="K203" s="23"/>
      <c r="L203" s="24"/>
      <c r="M203" s="23"/>
      <c r="N203" s="24"/>
      <c r="O203" s="23"/>
    </row>
    <row r="204" spans="1:15" s="17" customFormat="1" ht="16.5" customHeight="1">
      <c r="A204" s="35"/>
      <c r="B204" s="36"/>
      <c r="C204" s="37"/>
      <c r="D204" s="38"/>
      <c r="E204" s="39"/>
      <c r="F204" s="23"/>
      <c r="G204" s="23"/>
      <c r="H204" s="24"/>
      <c r="I204" s="22"/>
      <c r="J204" s="24"/>
      <c r="K204" s="23"/>
      <c r="L204" s="24"/>
      <c r="M204" s="23"/>
      <c r="N204" s="24"/>
      <c r="O204" s="23"/>
    </row>
  </sheetData>
  <mergeCells count="13">
    <mergeCell ref="A2:D2"/>
    <mergeCell ref="L1:O1"/>
    <mergeCell ref="J4:K4"/>
    <mergeCell ref="L4:M4"/>
    <mergeCell ref="N4:O4"/>
    <mergeCell ref="F1:I2"/>
    <mergeCell ref="K2:L2"/>
    <mergeCell ref="A4:A5"/>
    <mergeCell ref="B4:B5"/>
    <mergeCell ref="C4:C5"/>
    <mergeCell ref="D4:D5"/>
    <mergeCell ref="E4:G4"/>
    <mergeCell ref="H4:I4"/>
  </mergeCells>
  <phoneticPr fontId="2"/>
  <printOptions horizontalCentered="1"/>
  <pageMargins left="0.31496062992125984" right="0.31496062992125984" top="0.78740157480314965" bottom="0.39370078740157483" header="0.51181102362204722" footer="1.1023622047244095"/>
  <pageSetup paperSize="9" scale="98" orientation="landscape" blackAndWhite="1" horizontalDpi="4294967293" verticalDpi="300" r:id="rId1"/>
  <headerFooter alignWithMargins="0">
    <oddHeader>&amp;R&amp;P/&amp;N</oddHeader>
  </headerFooter>
  <rowBreaks count="6" manualBreakCount="6">
    <brk id="32" max="15" man="1"/>
    <brk id="59" max="15" man="1"/>
    <brk id="81" max="15" man="1"/>
    <brk id="108" max="15" man="1"/>
    <brk id="135" max="15" man="1"/>
    <brk id="162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CA2EC-C75E-469C-AE1D-41AEDA91FC01}">
  <dimension ref="A1:J204"/>
  <sheetViews>
    <sheetView view="pageBreakPreview" zoomScale="85" zoomScaleNormal="100" zoomScaleSheetLayoutView="85" workbookViewId="0">
      <selection activeCell="A39" sqref="A39:XFD39"/>
    </sheetView>
  </sheetViews>
  <sheetFormatPr defaultColWidth="9" defaultRowHeight="13.5"/>
  <cols>
    <col min="1" max="1" width="4.625" style="25" customWidth="1"/>
    <col min="2" max="3" width="21.875" style="25" customWidth="1"/>
    <col min="4" max="4" width="7.625" style="25" customWidth="1"/>
    <col min="5" max="5" width="11.375" style="25" customWidth="1"/>
    <col min="6" max="6" width="18.75" style="25" customWidth="1"/>
    <col min="7" max="7" width="18.625" style="25" customWidth="1"/>
    <col min="8" max="8" width="24.625" style="25" customWidth="1"/>
    <col min="9" max="9" width="9.625" style="15" customWidth="1"/>
    <col min="10" max="22" width="2.625" style="15" customWidth="1"/>
    <col min="23" max="25" width="5.625" style="15" customWidth="1"/>
    <col min="26" max="16384" width="9" style="15"/>
  </cols>
  <sheetData>
    <row r="1" spans="1:10" ht="17.25" customHeight="1">
      <c r="A1" s="31"/>
      <c r="B1" s="31"/>
      <c r="C1" s="105" t="s">
        <v>85</v>
      </c>
      <c r="D1" s="105"/>
      <c r="E1" s="105"/>
      <c r="F1" s="105"/>
      <c r="G1" s="96" t="s">
        <v>73</v>
      </c>
      <c r="H1" s="96"/>
    </row>
    <row r="2" spans="1:10" ht="17.25" customHeight="1">
      <c r="A2" s="31"/>
      <c r="B2" s="31"/>
      <c r="C2" s="105"/>
      <c r="D2" s="105"/>
      <c r="E2" s="105"/>
      <c r="F2" s="105"/>
      <c r="G2" s="52" t="s">
        <v>34</v>
      </c>
      <c r="H2" s="52"/>
    </row>
    <row r="3" spans="1:10" ht="11.25" customHeight="1">
      <c r="A3" s="31"/>
      <c r="B3" s="31"/>
      <c r="C3" s="31"/>
      <c r="D3" s="32"/>
      <c r="E3" s="31"/>
      <c r="F3" s="31"/>
      <c r="G3" s="31"/>
      <c r="H3" s="31"/>
    </row>
    <row r="4" spans="1:10" s="16" customFormat="1" ht="18" customHeight="1">
      <c r="A4" s="99" t="s">
        <v>35</v>
      </c>
      <c r="B4" s="100" t="s">
        <v>70</v>
      </c>
      <c r="C4" s="110" t="s">
        <v>71</v>
      </c>
      <c r="D4" s="101" t="s">
        <v>38</v>
      </c>
      <c r="E4" s="106" t="s">
        <v>69</v>
      </c>
      <c r="F4" s="112" t="s">
        <v>25</v>
      </c>
      <c r="G4" s="108" t="s">
        <v>68</v>
      </c>
      <c r="H4" s="110" t="s">
        <v>72</v>
      </c>
    </row>
    <row r="5" spans="1:10" s="16" customFormat="1" ht="18" customHeight="1">
      <c r="A5" s="99"/>
      <c r="B5" s="100"/>
      <c r="C5" s="111"/>
      <c r="D5" s="101"/>
      <c r="E5" s="107"/>
      <c r="F5" s="113"/>
      <c r="G5" s="109"/>
      <c r="H5" s="111"/>
    </row>
    <row r="6" spans="1:10" s="17" customFormat="1" ht="16.5" customHeight="1">
      <c r="A6" s="51"/>
      <c r="B6" s="40"/>
      <c r="C6" s="34"/>
      <c r="D6" s="41"/>
      <c r="E6" s="43"/>
      <c r="F6" s="44"/>
      <c r="G6" s="44"/>
      <c r="H6" s="34"/>
    </row>
    <row r="7" spans="1:10" s="17" customFormat="1" ht="16.5" customHeight="1">
      <c r="A7" s="51"/>
      <c r="B7" s="49"/>
      <c r="C7" s="34"/>
      <c r="D7" s="41"/>
      <c r="E7" s="43"/>
      <c r="F7" s="44"/>
      <c r="G7" s="44"/>
      <c r="H7" s="34"/>
    </row>
    <row r="8" spans="1:10" s="17" customFormat="1" ht="16.5" customHeight="1">
      <c r="A8" s="51"/>
      <c r="B8" s="40" t="s">
        <v>81</v>
      </c>
      <c r="C8" s="34" t="s">
        <v>82</v>
      </c>
      <c r="D8" s="41" t="s">
        <v>83</v>
      </c>
      <c r="E8" s="43">
        <v>7</v>
      </c>
      <c r="F8" s="56">
        <v>8000</v>
      </c>
      <c r="G8" s="43">
        <f>ROUND(E8*F8,0)</f>
        <v>56000</v>
      </c>
      <c r="H8" s="34"/>
    </row>
    <row r="9" spans="1:10" s="17" customFormat="1" ht="16.5" customHeight="1">
      <c r="A9" s="51"/>
      <c r="B9" s="40"/>
      <c r="C9" s="34"/>
      <c r="D9" s="41"/>
      <c r="E9" s="43"/>
      <c r="F9" s="45"/>
      <c r="G9" s="45"/>
      <c r="H9" s="34"/>
      <c r="I9" s="18"/>
    </row>
    <row r="10" spans="1:10" s="17" customFormat="1" ht="16.5" customHeight="1">
      <c r="A10" s="51"/>
      <c r="B10" s="57" t="s">
        <v>78</v>
      </c>
      <c r="C10" s="34" t="s">
        <v>79</v>
      </c>
      <c r="D10" s="41" t="s">
        <v>80</v>
      </c>
      <c r="E10" s="43">
        <v>5</v>
      </c>
      <c r="F10" s="55">
        <v>8000</v>
      </c>
      <c r="G10" s="43">
        <f>ROUND(E10*F10,0)</f>
        <v>40000</v>
      </c>
      <c r="H10" s="54"/>
      <c r="I10" s="19"/>
    </row>
    <row r="11" spans="1:10" s="17" customFormat="1" ht="16.5" customHeight="1">
      <c r="A11" s="51"/>
      <c r="B11" s="57"/>
      <c r="C11" s="34"/>
      <c r="D11" s="41"/>
      <c r="E11" s="43"/>
      <c r="F11" s="53"/>
      <c r="G11" s="44"/>
      <c r="H11" s="34"/>
      <c r="I11" s="20"/>
    </row>
    <row r="12" spans="1:10" s="17" customFormat="1" ht="16.5" customHeight="1">
      <c r="A12" s="51"/>
      <c r="B12" s="57"/>
      <c r="C12" s="34"/>
      <c r="D12" s="41"/>
      <c r="E12" s="43"/>
      <c r="F12" s="53"/>
      <c r="G12" s="56"/>
      <c r="H12" s="34"/>
      <c r="I12" s="21"/>
    </row>
    <row r="13" spans="1:10" s="17" customFormat="1" ht="16.5" customHeight="1">
      <c r="A13" s="51"/>
      <c r="B13" s="40"/>
      <c r="C13" s="34"/>
      <c r="D13" s="41"/>
      <c r="E13" s="43"/>
      <c r="F13" s="53"/>
      <c r="G13" s="45"/>
      <c r="H13" s="34"/>
    </row>
    <row r="14" spans="1:10" s="17" customFormat="1" ht="16.5" customHeight="1">
      <c r="A14" s="51"/>
      <c r="B14" s="40" t="s">
        <v>84</v>
      </c>
      <c r="C14" s="34"/>
      <c r="D14" s="41"/>
      <c r="E14" s="43"/>
      <c r="F14" s="53"/>
      <c r="G14" s="56">
        <v>-1000</v>
      </c>
      <c r="H14" s="34"/>
    </row>
    <row r="15" spans="1:10" s="17" customFormat="1" ht="16.5" customHeight="1">
      <c r="A15" s="51"/>
      <c r="B15" s="40"/>
      <c r="C15" s="34"/>
      <c r="D15" s="41"/>
      <c r="E15" s="43"/>
      <c r="F15" s="53"/>
      <c r="G15" s="44"/>
      <c r="H15" s="34"/>
      <c r="J15" s="19"/>
    </row>
    <row r="16" spans="1:10" s="17" customFormat="1" ht="16.5" customHeight="1">
      <c r="A16" s="51"/>
      <c r="B16" s="40"/>
      <c r="C16" s="34"/>
      <c r="D16" s="41"/>
      <c r="E16" s="43"/>
      <c r="F16" s="53"/>
      <c r="G16" s="44"/>
      <c r="H16" s="34"/>
    </row>
    <row r="17" spans="1:8" s="17" customFormat="1" ht="16.5" customHeight="1">
      <c r="A17" s="51"/>
      <c r="B17" s="40"/>
      <c r="C17" s="34"/>
      <c r="D17" s="41"/>
      <c r="E17" s="43"/>
      <c r="F17" s="53"/>
      <c r="G17" s="44"/>
      <c r="H17" s="34"/>
    </row>
    <row r="18" spans="1:8" s="17" customFormat="1" ht="16.5" customHeight="1">
      <c r="A18" s="51"/>
      <c r="B18" s="40"/>
      <c r="C18" s="34"/>
      <c r="D18" s="41"/>
      <c r="E18" s="43"/>
      <c r="F18" s="53"/>
      <c r="G18" s="44"/>
      <c r="H18" s="34"/>
    </row>
    <row r="19" spans="1:8" s="17" customFormat="1" ht="16.5" customHeight="1">
      <c r="A19" s="51"/>
      <c r="B19" s="40"/>
      <c r="C19" s="34"/>
      <c r="D19" s="41"/>
      <c r="E19" s="43"/>
      <c r="F19" s="53"/>
      <c r="G19" s="44"/>
      <c r="H19" s="34"/>
    </row>
    <row r="20" spans="1:8" s="17" customFormat="1" ht="16.5" customHeight="1">
      <c r="A20" s="51"/>
      <c r="B20" s="40"/>
      <c r="C20" s="34"/>
      <c r="D20" s="41"/>
      <c r="E20" s="43"/>
      <c r="F20" s="53"/>
      <c r="G20" s="44"/>
      <c r="H20" s="34"/>
    </row>
    <row r="21" spans="1:8" s="17" customFormat="1" ht="16.5" customHeight="1">
      <c r="A21" s="51"/>
      <c r="B21" s="40"/>
      <c r="C21" s="34"/>
      <c r="D21" s="41"/>
      <c r="E21" s="43"/>
      <c r="F21" s="53"/>
      <c r="G21" s="44"/>
      <c r="H21" s="34"/>
    </row>
    <row r="22" spans="1:8" s="17" customFormat="1" ht="16.5" customHeight="1">
      <c r="A22" s="51"/>
      <c r="B22" s="40"/>
      <c r="C22" s="34"/>
      <c r="D22" s="41"/>
      <c r="E22" s="43"/>
      <c r="F22" s="53"/>
      <c r="G22" s="44"/>
      <c r="H22" s="34"/>
    </row>
    <row r="23" spans="1:8" s="17" customFormat="1" ht="16.5" customHeight="1">
      <c r="A23" s="51"/>
      <c r="B23" s="40"/>
      <c r="C23" s="34"/>
      <c r="D23" s="41"/>
      <c r="E23" s="43"/>
      <c r="F23" s="53"/>
      <c r="G23" s="44"/>
      <c r="H23" s="34"/>
    </row>
    <row r="24" spans="1:8" s="17" customFormat="1" ht="16.5" customHeight="1">
      <c r="A24" s="51"/>
      <c r="B24" s="40"/>
      <c r="C24" s="34"/>
      <c r="D24" s="41"/>
      <c r="E24" s="43"/>
      <c r="F24" s="53"/>
      <c r="G24" s="44"/>
      <c r="H24" s="34"/>
    </row>
    <row r="25" spans="1:8" s="17" customFormat="1" ht="16.5" customHeight="1">
      <c r="A25" s="51"/>
      <c r="B25" s="40"/>
      <c r="C25" s="34"/>
      <c r="D25" s="41"/>
      <c r="E25" s="43"/>
      <c r="F25" s="53"/>
      <c r="G25" s="44"/>
      <c r="H25" s="34"/>
    </row>
    <row r="26" spans="1:8" s="17" customFormat="1" ht="16.5" customHeight="1">
      <c r="A26" s="51"/>
      <c r="B26" s="40"/>
      <c r="C26" s="34"/>
      <c r="D26" s="41"/>
      <c r="E26" s="43"/>
      <c r="F26" s="53"/>
      <c r="G26" s="44"/>
      <c r="H26" s="34"/>
    </row>
    <row r="27" spans="1:8" s="17" customFormat="1" ht="16.5" customHeight="1">
      <c r="A27" s="51"/>
      <c r="B27" s="40"/>
      <c r="C27" s="34"/>
      <c r="D27" s="41"/>
      <c r="E27" s="43"/>
      <c r="F27" s="44"/>
      <c r="G27" s="44"/>
      <c r="H27" s="34"/>
    </row>
    <row r="28" spans="1:8" s="17" customFormat="1" ht="16.5" customHeight="1">
      <c r="A28" s="51"/>
      <c r="B28" s="40"/>
      <c r="C28" s="34"/>
      <c r="D28" s="41"/>
      <c r="E28" s="43"/>
      <c r="F28" s="44"/>
      <c r="G28" s="44"/>
      <c r="H28" s="34"/>
    </row>
    <row r="29" spans="1:8" s="17" customFormat="1" ht="16.5" customHeight="1">
      <c r="A29" s="51"/>
      <c r="B29" s="47" t="s">
        <v>74</v>
      </c>
      <c r="C29" s="34"/>
      <c r="D29" s="41"/>
      <c r="E29" s="43"/>
      <c r="F29" s="44"/>
      <c r="G29" s="56">
        <f>SUM(G8:G15)</f>
        <v>95000</v>
      </c>
      <c r="H29" s="34"/>
    </row>
    <row r="30" spans="1:8" s="17" customFormat="1" ht="16.5" customHeight="1">
      <c r="A30" s="51"/>
      <c r="B30" s="47" t="s">
        <v>75</v>
      </c>
      <c r="C30" s="34"/>
      <c r="D30" s="41"/>
      <c r="E30" s="43"/>
      <c r="F30" s="44"/>
      <c r="G30" s="56">
        <f>SUM(G8:G12)*0.1</f>
        <v>9600</v>
      </c>
      <c r="H30" s="34"/>
    </row>
    <row r="31" spans="1:8" s="17" customFormat="1" ht="16.5" customHeight="1">
      <c r="A31" s="51"/>
      <c r="B31" s="47" t="s">
        <v>76</v>
      </c>
      <c r="C31" s="34"/>
      <c r="D31" s="41"/>
      <c r="E31" s="43"/>
      <c r="F31" s="44"/>
      <c r="G31" s="56">
        <f>G12*0.08</f>
        <v>0</v>
      </c>
      <c r="H31" s="34"/>
    </row>
    <row r="32" spans="1:8" s="17" customFormat="1" ht="16.5" customHeight="1">
      <c r="A32" s="51"/>
      <c r="B32" s="47" t="s">
        <v>77</v>
      </c>
      <c r="C32" s="34"/>
      <c r="D32" s="41"/>
      <c r="E32" s="43"/>
      <c r="F32" s="44"/>
      <c r="G32" s="56">
        <f>SUM(G29:G31)</f>
        <v>104600</v>
      </c>
      <c r="H32" s="34"/>
    </row>
    <row r="33" s="25" customFormat="1" ht="16.5" customHeight="1"/>
    <row r="34" s="25" customFormat="1" ht="16.5" customHeight="1"/>
    <row r="35" s="25" customFormat="1" ht="16.5" customHeight="1"/>
    <row r="36" s="25" customFormat="1" ht="16.5" customHeight="1"/>
    <row r="37" s="25" customFormat="1" ht="16.5" customHeight="1"/>
    <row r="38" s="25" customFormat="1"/>
    <row r="39" s="25" customFormat="1" ht="16.5" customHeight="1"/>
    <row r="40" s="25" customFormat="1" ht="16.5" customHeight="1"/>
    <row r="41" s="25" customFormat="1" ht="16.5" customHeight="1"/>
    <row r="42" s="25" customFormat="1" ht="16.5" customHeight="1"/>
    <row r="43" s="25" customFormat="1" ht="16.5" customHeight="1"/>
    <row r="44" s="25" customFormat="1" ht="16.5" customHeight="1"/>
    <row r="45" s="25" customFormat="1" ht="16.5" customHeight="1"/>
    <row r="46" s="25" customFormat="1" ht="16.5" customHeight="1"/>
    <row r="47" s="25" customFormat="1" ht="16.5" customHeight="1"/>
    <row r="48" s="25" customFormat="1" ht="16.5" customHeight="1"/>
    <row r="49" s="25" customFormat="1" ht="16.5" customHeight="1"/>
    <row r="50" s="25" customFormat="1" ht="16.5" customHeight="1"/>
    <row r="51" s="25" customFormat="1" ht="16.5" customHeight="1"/>
    <row r="52" s="25" customFormat="1" ht="16.5" customHeight="1"/>
    <row r="53" s="25" customFormat="1" ht="16.5" customHeight="1"/>
    <row r="54" s="25" customFormat="1" ht="16.5" customHeight="1"/>
    <row r="55" s="25" customFormat="1" ht="16.5" customHeight="1"/>
    <row r="56" s="25" customFormat="1" ht="16.5" customHeight="1"/>
    <row r="57" s="25" customFormat="1" ht="16.5" customHeight="1"/>
    <row r="58" s="25" customFormat="1" ht="16.5" customHeight="1"/>
    <row r="59" s="25" customFormat="1" ht="16.5" customHeight="1"/>
    <row r="60" s="25" customFormat="1" ht="16.5" customHeight="1"/>
    <row r="61" s="25" customFormat="1" ht="16.5" customHeight="1"/>
    <row r="62" s="25" customFormat="1" ht="16.5" customHeight="1"/>
    <row r="63" s="25" customFormat="1" ht="16.5" customHeight="1"/>
    <row r="64" s="25" customFormat="1" ht="16.5" customHeight="1"/>
    <row r="65" s="25" customFormat="1" ht="16.5" customHeight="1"/>
    <row r="66" s="25" customFormat="1" ht="16.5" customHeight="1"/>
    <row r="67" s="25" customFormat="1" ht="16.5" customHeight="1"/>
    <row r="68" s="25" customFormat="1" ht="16.5" customHeight="1"/>
    <row r="69" s="25" customFormat="1" ht="16.5" customHeight="1"/>
    <row r="70" s="25" customFormat="1" ht="16.5" customHeight="1"/>
    <row r="71" s="25" customFormat="1" ht="16.5" customHeight="1"/>
    <row r="72" s="25" customFormat="1" ht="16.5" customHeight="1"/>
    <row r="73" s="25" customFormat="1" ht="16.5" customHeight="1"/>
    <row r="74" s="25" customFormat="1" ht="16.5" customHeight="1"/>
    <row r="75" s="25" customFormat="1" ht="16.5" customHeight="1"/>
    <row r="76" s="25" customFormat="1" ht="16.5" customHeight="1"/>
    <row r="77" s="25" customFormat="1" ht="16.5" customHeight="1"/>
    <row r="78" s="25" customFormat="1" ht="16.5" customHeight="1"/>
    <row r="79" s="25" customFormat="1" ht="16.5" customHeight="1"/>
    <row r="80" s="25" customFormat="1" ht="16.5" customHeight="1"/>
    <row r="81" s="25" customFormat="1" ht="16.5" customHeight="1"/>
    <row r="82" s="25" customFormat="1" ht="16.5" customHeight="1"/>
    <row r="83" s="25" customFormat="1" ht="16.5" customHeight="1"/>
    <row r="84" s="25" customFormat="1" ht="16.5" customHeight="1"/>
    <row r="85" s="25" customFormat="1" ht="16.5" customHeight="1"/>
    <row r="86" s="25" customFormat="1" ht="16.5" customHeight="1"/>
    <row r="87" s="25" customFormat="1" ht="16.5" customHeight="1"/>
    <row r="88" s="25" customFormat="1" ht="16.5" customHeight="1"/>
    <row r="89" s="25" customFormat="1" ht="16.5" customHeight="1"/>
    <row r="90" s="25" customFormat="1" ht="16.5" customHeight="1"/>
    <row r="91" s="25" customFormat="1" ht="16.5" customHeight="1"/>
    <row r="92" s="25" customFormat="1" ht="16.5" customHeight="1"/>
    <row r="93" s="25" customFormat="1" ht="16.5" customHeight="1"/>
    <row r="94" s="25" customFormat="1" ht="16.5" customHeight="1"/>
    <row r="95" s="25" customFormat="1" ht="16.5" customHeight="1"/>
    <row r="96" s="25" customFormat="1" ht="16.5" customHeight="1"/>
    <row r="97" s="25" customFormat="1" ht="16.5" customHeight="1"/>
    <row r="98" s="25" customFormat="1" ht="16.5" customHeight="1"/>
    <row r="99" s="25" customFormat="1" ht="16.5" customHeight="1"/>
    <row r="100" s="25" customFormat="1" ht="16.5" customHeight="1"/>
    <row r="101" s="25" customFormat="1" ht="16.5" customHeight="1"/>
    <row r="102" s="25" customFormat="1" ht="16.5" customHeight="1"/>
    <row r="103" s="25" customFormat="1" ht="16.5" customHeight="1"/>
    <row r="104" s="25" customFormat="1" ht="16.5" customHeight="1"/>
    <row r="105" s="25" customFormat="1" ht="16.5" customHeight="1"/>
    <row r="106" s="25" customFormat="1" ht="16.5" customHeight="1"/>
    <row r="107" s="25" customFormat="1" ht="16.5" customHeight="1"/>
    <row r="108" s="25" customFormat="1" ht="16.5" customHeight="1"/>
    <row r="109" s="25" customFormat="1" ht="16.5" customHeight="1"/>
    <row r="110" s="25" customFormat="1" ht="16.5" customHeight="1"/>
    <row r="111" s="25" customFormat="1" ht="16.5" customHeight="1"/>
    <row r="112" s="25" customFormat="1" ht="16.5" customHeight="1"/>
    <row r="113" s="25" customFormat="1" ht="16.5" customHeight="1"/>
    <row r="114" s="25" customFormat="1" ht="16.5" customHeight="1"/>
    <row r="115" s="25" customFormat="1" ht="16.5" customHeight="1"/>
    <row r="116" s="25" customFormat="1" ht="16.5" customHeight="1"/>
    <row r="117" s="25" customFormat="1" ht="16.5" customHeight="1"/>
    <row r="118" s="25" customFormat="1" ht="16.5" customHeight="1"/>
    <row r="119" s="25" customFormat="1" ht="16.5" customHeight="1"/>
    <row r="120" s="25" customFormat="1" ht="16.5" customHeight="1"/>
    <row r="121" s="25" customFormat="1" ht="16.5" customHeight="1"/>
    <row r="122" s="25" customFormat="1" ht="16.5" customHeight="1"/>
    <row r="123" s="25" customFormat="1" ht="16.5" customHeight="1"/>
    <row r="124" s="25" customFormat="1" ht="16.5" customHeight="1"/>
    <row r="125" s="25" customFormat="1" ht="16.5" customHeight="1"/>
    <row r="126" s="25" customFormat="1" ht="16.5" customHeight="1"/>
    <row r="127" s="25" customFormat="1" ht="16.5" customHeight="1"/>
    <row r="128" s="25" customFormat="1" ht="16.5" customHeight="1"/>
    <row r="129" s="25" customFormat="1" ht="16.5" customHeight="1"/>
    <row r="130" s="25" customFormat="1" ht="16.5" customHeight="1"/>
    <row r="131" s="25" customFormat="1" ht="16.5" customHeight="1"/>
    <row r="132" s="25" customFormat="1" ht="16.5" customHeight="1"/>
    <row r="133" s="25" customFormat="1" ht="16.5" customHeight="1"/>
    <row r="134" s="25" customFormat="1" ht="16.5" customHeight="1"/>
    <row r="135" s="25" customFormat="1" ht="16.5" customHeight="1"/>
    <row r="136" s="25" customFormat="1" ht="16.5" customHeight="1"/>
    <row r="137" s="25" customFormat="1" ht="16.5" customHeight="1"/>
    <row r="138" s="25" customFormat="1" ht="16.5" customHeight="1"/>
    <row r="139" s="25" customFormat="1" ht="16.5" customHeight="1"/>
    <row r="140" s="25" customFormat="1" ht="16.5" customHeight="1"/>
    <row r="141" s="25" customFormat="1" ht="16.5" customHeight="1"/>
    <row r="142" s="25" customFormat="1" ht="16.5" customHeight="1"/>
    <row r="143" s="25" customFormat="1" ht="16.5" customHeight="1"/>
    <row r="144" s="25" customFormat="1" ht="16.5" customHeight="1"/>
    <row r="145" s="25" customFormat="1" ht="16.5" customHeight="1"/>
    <row r="146" s="25" customFormat="1" ht="16.5" customHeight="1"/>
    <row r="147" s="25" customFormat="1" ht="16.5" customHeight="1"/>
    <row r="148" s="25" customFormat="1" ht="16.5" customHeight="1"/>
    <row r="149" s="25" customFormat="1" ht="16.5" customHeight="1"/>
    <row r="150" s="25" customFormat="1" ht="16.5" customHeight="1"/>
    <row r="151" s="25" customFormat="1" ht="16.5" customHeight="1"/>
    <row r="152" s="25" customFormat="1" ht="16.5" customHeight="1"/>
    <row r="153" s="25" customFormat="1" ht="16.5" customHeight="1"/>
    <row r="154" s="25" customFormat="1" ht="16.5" customHeight="1"/>
    <row r="155" s="25" customFormat="1" ht="16.5" customHeight="1"/>
    <row r="156" s="25" customFormat="1" ht="16.5" customHeight="1"/>
    <row r="157" s="25" customFormat="1" ht="16.5" customHeight="1"/>
    <row r="158" s="25" customFormat="1" ht="16.5" customHeight="1"/>
    <row r="159" s="25" customFormat="1" ht="16.5" customHeight="1"/>
    <row r="160" s="25" customFormat="1" ht="16.5" customHeight="1"/>
    <row r="161" s="25" customFormat="1" ht="16.5" customHeight="1"/>
    <row r="162" s="25" customFormat="1" ht="16.5" customHeight="1"/>
    <row r="163" s="25" customFormat="1" ht="16.5" customHeight="1"/>
    <row r="164" s="25" customFormat="1" ht="16.5" customHeight="1"/>
    <row r="165" s="25" customFormat="1" ht="16.5" customHeight="1"/>
    <row r="166" s="25" customFormat="1" ht="16.5" customHeight="1"/>
    <row r="167" s="25" customFormat="1" ht="16.5" customHeight="1"/>
    <row r="168" s="25" customFormat="1" ht="16.5" customHeight="1"/>
    <row r="169" s="25" customFormat="1" ht="16.5" customHeight="1"/>
    <row r="170" s="25" customFormat="1" ht="16.5" customHeight="1"/>
    <row r="171" s="25" customFormat="1" ht="16.5" customHeight="1"/>
    <row r="172" s="25" customFormat="1" ht="16.5" customHeight="1"/>
    <row r="173" s="25" customFormat="1" ht="16.5" customHeight="1"/>
    <row r="174" s="25" customFormat="1" ht="16.5" customHeight="1"/>
    <row r="175" s="25" customFormat="1" ht="16.5" customHeight="1"/>
    <row r="176" s="25" customFormat="1" ht="16.5" customHeight="1"/>
    <row r="177" s="25" customFormat="1" ht="16.5" customHeight="1"/>
    <row r="178" s="25" customFormat="1" ht="16.5" customHeight="1"/>
    <row r="179" s="25" customFormat="1" ht="16.5" customHeight="1"/>
    <row r="180" s="25" customFormat="1" ht="16.5" customHeight="1"/>
    <row r="181" s="25" customFormat="1" ht="16.5" customHeight="1"/>
    <row r="182" s="25" customFormat="1" ht="16.5" customHeight="1"/>
    <row r="183" s="25" customFormat="1" ht="16.5" customHeight="1"/>
    <row r="184" s="25" customFormat="1" ht="16.5" customHeight="1"/>
    <row r="185" s="25" customFormat="1" ht="16.5" customHeight="1"/>
    <row r="186" s="25" customFormat="1" ht="16.5" customHeight="1"/>
    <row r="187" s="25" customFormat="1" ht="16.5" customHeight="1"/>
    <row r="188" s="25" customFormat="1" ht="16.5" customHeight="1"/>
    <row r="189" s="25" customFormat="1" ht="16.5" customHeight="1"/>
    <row r="190" s="25" customFormat="1" ht="16.5" customHeight="1"/>
    <row r="191" s="25" customFormat="1" ht="16.5" customHeight="1"/>
    <row r="192" s="25" customFormat="1" ht="16.5" customHeight="1"/>
    <row r="193" spans="1:8" s="25" customFormat="1" ht="16.5" customHeight="1"/>
    <row r="194" spans="1:8" s="25" customFormat="1" ht="16.5" customHeight="1"/>
    <row r="195" spans="1:8" s="25" customFormat="1" ht="16.5" customHeight="1"/>
    <row r="196" spans="1:8" s="25" customFormat="1" ht="16.5" customHeight="1"/>
    <row r="197" spans="1:8" s="25" customFormat="1" ht="16.5" customHeight="1"/>
    <row r="198" spans="1:8" s="25" customFormat="1" ht="16.5" customHeight="1"/>
    <row r="199" spans="1:8" s="25" customFormat="1" ht="16.5" customHeight="1"/>
    <row r="200" spans="1:8" s="25" customFormat="1" ht="16.5" customHeight="1"/>
    <row r="201" spans="1:8" s="25" customFormat="1" ht="16.5" customHeight="1"/>
    <row r="202" spans="1:8" s="25" customFormat="1" ht="16.5" customHeight="1"/>
    <row r="203" spans="1:8" s="17" customFormat="1" ht="16.5" customHeight="1">
      <c r="A203" s="35"/>
      <c r="B203" s="36"/>
      <c r="C203" s="37"/>
      <c r="D203" s="38"/>
      <c r="E203" s="23"/>
      <c r="F203" s="24"/>
      <c r="G203" s="24"/>
      <c r="H203" s="37"/>
    </row>
    <row r="204" spans="1:8" s="17" customFormat="1" ht="16.5" customHeight="1">
      <c r="A204" s="35"/>
      <c r="B204" s="36"/>
      <c r="C204" s="37"/>
      <c r="D204" s="38"/>
      <c r="E204" s="23"/>
      <c r="F204" s="24"/>
      <c r="G204" s="24"/>
      <c r="H204" s="37"/>
    </row>
  </sheetData>
  <mergeCells count="10">
    <mergeCell ref="A4:A5"/>
    <mergeCell ref="B4:B5"/>
    <mergeCell ref="G1:H1"/>
    <mergeCell ref="C1:F2"/>
    <mergeCell ref="E4:E5"/>
    <mergeCell ref="G4:G5"/>
    <mergeCell ref="H4:H5"/>
    <mergeCell ref="D4:D5"/>
    <mergeCell ref="C4:C5"/>
    <mergeCell ref="F4:F5"/>
  </mergeCells>
  <phoneticPr fontId="2"/>
  <printOptions horizontalCentered="1"/>
  <pageMargins left="0.31496062992125984" right="0.31496062992125984" top="0.78740157480314965" bottom="0.39370078740157483" header="0.51181102362204722" footer="1.1023622047244095"/>
  <pageSetup paperSize="9" scale="98" orientation="landscape" blackAndWhite="1" horizontalDpi="4294967293" verticalDpi="300" r:id="rId1"/>
  <headerFooter alignWithMargins="0">
    <oddHeader>&amp;R&amp;P/&amp;N</oddHeader>
  </headerFooter>
  <rowBreaks count="6" manualBreakCount="6">
    <brk id="32" max="15" man="1"/>
    <brk id="59" max="15" man="1"/>
    <brk id="81" max="15" man="1"/>
    <brk id="108" max="15" man="1"/>
    <brk id="135" max="15" man="1"/>
    <brk id="162" max="15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415E9-66F4-45F5-8BA8-FA40AD248EA5}">
  <sheetPr>
    <tabColor rgb="FFFF0000"/>
    <pageSetUpPr fitToPage="1"/>
  </sheetPr>
  <dimension ref="A1:S43"/>
  <sheetViews>
    <sheetView showGridLines="0" view="pageBreakPreview" topLeftCell="A4" zoomScale="85" zoomScaleNormal="100" zoomScaleSheetLayoutView="85" workbookViewId="0">
      <selection activeCell="C19" sqref="C19"/>
    </sheetView>
  </sheetViews>
  <sheetFormatPr defaultColWidth="6.125" defaultRowHeight="19.350000000000001" customHeight="1"/>
  <cols>
    <col min="1" max="1" width="8" style="1" customWidth="1"/>
    <col min="2" max="11" width="6.125" style="1"/>
    <col min="12" max="12" width="8.625" style="1" customWidth="1"/>
    <col min="13" max="14" width="6.125" style="1"/>
    <col min="15" max="16" width="6.875" style="1" customWidth="1"/>
    <col min="17" max="16384" width="6.125" style="1"/>
  </cols>
  <sheetData>
    <row r="1" spans="1:16" ht="45.6" customHeight="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3" spans="1:16" ht="24" customHeight="1">
      <c r="A3" s="67" t="s">
        <v>51</v>
      </c>
      <c r="B3" s="67"/>
      <c r="C3" s="67"/>
      <c r="D3" s="67"/>
      <c r="E3" s="67"/>
      <c r="F3" s="67"/>
      <c r="G3" s="67"/>
      <c r="H3" s="67"/>
      <c r="I3" s="68" t="s">
        <v>1</v>
      </c>
      <c r="O3" s="61"/>
      <c r="P3" s="62"/>
    </row>
    <row r="4" spans="1:16" ht="24" customHeight="1">
      <c r="A4" s="67"/>
      <c r="B4" s="67"/>
      <c r="C4" s="67"/>
      <c r="D4" s="67"/>
      <c r="E4" s="67"/>
      <c r="F4" s="67"/>
      <c r="G4" s="67"/>
      <c r="H4" s="67"/>
      <c r="I4" s="68"/>
      <c r="M4" s="1" t="s">
        <v>5</v>
      </c>
      <c r="N4" s="58"/>
      <c r="O4" s="58"/>
      <c r="P4" s="58"/>
    </row>
    <row r="5" spans="1:16" ht="24.95" customHeight="1">
      <c r="A5" s="3" t="s">
        <v>2</v>
      </c>
      <c r="B5" s="114"/>
      <c r="C5" s="115"/>
      <c r="D5" s="3" t="s">
        <v>4</v>
      </c>
    </row>
    <row r="6" spans="1:16" ht="26.1" customHeight="1">
      <c r="B6" s="63"/>
      <c r="C6" s="64"/>
      <c r="D6" s="64"/>
      <c r="E6" s="64"/>
      <c r="F6" s="64"/>
      <c r="G6" s="64"/>
      <c r="H6" s="64"/>
      <c r="I6" s="64"/>
      <c r="L6" s="65"/>
      <c r="M6" s="66"/>
      <c r="N6" s="66"/>
      <c r="O6" s="66"/>
      <c r="P6" s="66"/>
    </row>
    <row r="7" spans="1:16" ht="16.5" customHeight="1">
      <c r="L7" s="69"/>
      <c r="M7" s="66"/>
      <c r="N7" s="66"/>
      <c r="O7" s="66"/>
      <c r="P7" s="66"/>
    </row>
    <row r="8" spans="1:16" ht="16.5" customHeight="1">
      <c r="A8" s="66" t="s">
        <v>6</v>
      </c>
      <c r="B8" s="66"/>
      <c r="C8" s="66"/>
      <c r="D8" s="66"/>
      <c r="E8" s="66"/>
      <c r="F8" s="66"/>
      <c r="G8" s="66"/>
      <c r="H8" s="66"/>
      <c r="I8" s="66"/>
      <c r="L8" s="69"/>
      <c r="M8" s="66"/>
      <c r="N8" s="66"/>
      <c r="O8" s="66"/>
      <c r="P8" s="66"/>
    </row>
    <row r="9" spans="1:16" ht="16.5" customHeight="1">
      <c r="B9" s="4"/>
      <c r="L9" s="69"/>
      <c r="M9" s="66"/>
      <c r="N9" s="66"/>
      <c r="O9" s="66"/>
      <c r="P9" s="66"/>
    </row>
    <row r="10" spans="1:16" ht="16.5" customHeight="1">
      <c r="A10" s="4"/>
      <c r="B10" s="4"/>
      <c r="C10" s="70"/>
      <c r="D10" s="70"/>
      <c r="E10" s="70"/>
      <c r="F10" s="70"/>
      <c r="G10" s="70"/>
      <c r="H10" s="70"/>
      <c r="I10" s="70"/>
      <c r="L10" s="1" t="s">
        <v>8</v>
      </c>
      <c r="M10" s="69"/>
      <c r="N10" s="66"/>
      <c r="O10" s="66"/>
      <c r="P10" s="66"/>
    </row>
    <row r="11" spans="1:16" ht="16.5" customHeight="1">
      <c r="A11" s="4"/>
      <c r="B11" s="4"/>
      <c r="C11" s="66"/>
      <c r="D11" s="66"/>
      <c r="E11" s="66"/>
      <c r="F11" s="66"/>
      <c r="G11" s="66"/>
      <c r="H11" s="66"/>
      <c r="I11" s="66"/>
      <c r="L11" s="1" t="s">
        <v>10</v>
      </c>
      <c r="M11" s="69"/>
      <c r="N11" s="66"/>
      <c r="O11" s="66"/>
      <c r="P11" s="66"/>
    </row>
    <row r="12" spans="1:16" ht="16.5" customHeight="1">
      <c r="A12" s="4" t="s">
        <v>11</v>
      </c>
      <c r="C12" s="66"/>
      <c r="D12" s="71"/>
      <c r="E12" s="71"/>
      <c r="F12" s="71"/>
      <c r="G12" s="71"/>
      <c r="H12" s="71"/>
      <c r="I12" s="71"/>
      <c r="L12" s="1" t="s">
        <v>13</v>
      </c>
      <c r="M12" s="64"/>
      <c r="N12" s="64"/>
      <c r="O12" s="64"/>
      <c r="P12" s="64"/>
    </row>
    <row r="13" spans="1:16" ht="16.5" customHeight="1">
      <c r="C13" s="66"/>
      <c r="D13" s="71"/>
      <c r="E13" s="71"/>
      <c r="F13" s="71"/>
      <c r="G13" s="71"/>
      <c r="H13" s="71"/>
      <c r="I13" s="71"/>
      <c r="L13" s="1" t="s">
        <v>16</v>
      </c>
      <c r="M13" s="69"/>
      <c r="N13" s="66"/>
      <c r="O13" s="66"/>
      <c r="P13" s="66"/>
    </row>
    <row r="14" spans="1:16" ht="16.5" customHeight="1">
      <c r="C14" s="5"/>
      <c r="D14" s="72"/>
      <c r="E14" s="72"/>
      <c r="F14" s="72"/>
      <c r="G14" s="72"/>
      <c r="H14" s="72"/>
      <c r="I14" s="72"/>
      <c r="L14" s="1" t="s">
        <v>60</v>
      </c>
      <c r="N14"/>
      <c r="O14"/>
      <c r="P14"/>
    </row>
    <row r="15" spans="1:16" ht="16.5" customHeight="1">
      <c r="C15" s="66"/>
      <c r="D15" s="71"/>
      <c r="E15" s="71"/>
      <c r="F15" s="71"/>
      <c r="G15" s="71"/>
      <c r="H15" s="71"/>
      <c r="I15" s="71"/>
      <c r="N15"/>
      <c r="O15"/>
      <c r="P15"/>
    </row>
    <row r="16" spans="1:16" ht="16.5" customHeight="1">
      <c r="N16"/>
      <c r="O16"/>
      <c r="P16"/>
    </row>
    <row r="18" spans="1:19" ht="30.75" customHeight="1">
      <c r="A18" s="6" t="s">
        <v>20</v>
      </c>
      <c r="B18" s="7"/>
      <c r="C18" s="73">
        <f>O37</f>
        <v>0</v>
      </c>
      <c r="D18" s="74"/>
      <c r="E18" s="74"/>
      <c r="F18" s="7" t="s">
        <v>21</v>
      </c>
    </row>
    <row r="21" spans="1:19" ht="19.350000000000001" customHeight="1">
      <c r="A21" s="26" t="s">
        <v>22</v>
      </c>
      <c r="B21" s="78" t="s">
        <v>62</v>
      </c>
      <c r="C21" s="80"/>
      <c r="D21" s="78" t="s">
        <v>23</v>
      </c>
      <c r="E21" s="79"/>
      <c r="F21" s="79"/>
      <c r="G21" s="79"/>
      <c r="H21" s="79"/>
      <c r="I21" s="79"/>
      <c r="J21" s="80"/>
      <c r="K21" s="75" t="s">
        <v>24</v>
      </c>
      <c r="L21" s="76"/>
      <c r="M21" s="75" t="s">
        <v>25</v>
      </c>
      <c r="N21" s="77"/>
      <c r="O21" s="75" t="s">
        <v>26</v>
      </c>
      <c r="P21" s="77"/>
      <c r="R21" s="2"/>
      <c r="S21" s="2"/>
    </row>
    <row r="22" spans="1:19" ht="19.350000000000001" customHeight="1">
      <c r="A22" s="29">
        <v>1</v>
      </c>
      <c r="B22" s="81"/>
      <c r="C22" s="82"/>
      <c r="D22" s="81"/>
      <c r="E22" s="83"/>
      <c r="F22" s="83"/>
      <c r="G22" s="83"/>
      <c r="H22" s="83"/>
      <c r="I22" s="83"/>
      <c r="J22" s="82"/>
      <c r="K22" s="30"/>
      <c r="L22" s="28"/>
      <c r="M22" s="84"/>
      <c r="N22" s="84"/>
      <c r="O22" s="84" t="str">
        <f>IF(M22="","",K22*M22)</f>
        <v/>
      </c>
      <c r="P22" s="84"/>
      <c r="Q22" s="8"/>
      <c r="R22"/>
      <c r="S22"/>
    </row>
    <row r="23" spans="1:19" ht="19.350000000000001" customHeight="1">
      <c r="A23" s="28">
        <v>2</v>
      </c>
      <c r="B23" s="81"/>
      <c r="C23" s="82"/>
      <c r="D23" s="81"/>
      <c r="E23" s="83"/>
      <c r="F23" s="83"/>
      <c r="G23" s="83"/>
      <c r="H23" s="83"/>
      <c r="I23" s="83"/>
      <c r="J23" s="82"/>
      <c r="K23" s="30"/>
      <c r="L23" s="27"/>
      <c r="M23" s="84"/>
      <c r="N23" s="84"/>
      <c r="O23" s="84" t="str">
        <f t="shared" ref="O23:O33" si="0">IF(M23="","",K23*M23)</f>
        <v/>
      </c>
      <c r="P23" s="84"/>
      <c r="Q23" s="8"/>
    </row>
    <row r="24" spans="1:19" ht="19.350000000000001" customHeight="1">
      <c r="A24" s="29">
        <v>3</v>
      </c>
      <c r="B24" s="81"/>
      <c r="C24" s="82"/>
      <c r="D24" s="81"/>
      <c r="E24" s="83"/>
      <c r="F24" s="83"/>
      <c r="G24" s="83"/>
      <c r="H24" s="83"/>
      <c r="I24" s="83"/>
      <c r="J24" s="82"/>
      <c r="K24" s="30"/>
      <c r="L24" s="27"/>
      <c r="M24" s="84"/>
      <c r="N24" s="84"/>
      <c r="O24" s="84" t="str">
        <f t="shared" si="0"/>
        <v/>
      </c>
      <c r="P24" s="84"/>
      <c r="Q24" s="8"/>
    </row>
    <row r="25" spans="1:19" ht="19.350000000000001" customHeight="1">
      <c r="A25" s="28">
        <v>4</v>
      </c>
      <c r="B25" s="81"/>
      <c r="C25" s="82"/>
      <c r="D25" s="81"/>
      <c r="E25" s="83"/>
      <c r="F25" s="83"/>
      <c r="G25" s="83"/>
      <c r="H25" s="83"/>
      <c r="I25" s="83"/>
      <c r="J25" s="82"/>
      <c r="K25" s="30"/>
      <c r="L25" s="27"/>
      <c r="M25" s="84"/>
      <c r="N25" s="84"/>
      <c r="O25" s="84" t="str">
        <f t="shared" si="0"/>
        <v/>
      </c>
      <c r="P25" s="84"/>
      <c r="Q25" s="8"/>
    </row>
    <row r="26" spans="1:19" ht="19.350000000000001" customHeight="1">
      <c r="A26" s="29">
        <v>5</v>
      </c>
      <c r="B26" s="81"/>
      <c r="C26" s="82"/>
      <c r="D26" s="81"/>
      <c r="E26" s="83"/>
      <c r="F26" s="83"/>
      <c r="G26" s="83"/>
      <c r="H26" s="83"/>
      <c r="I26" s="83"/>
      <c r="J26" s="82"/>
      <c r="K26" s="30"/>
      <c r="L26" s="27"/>
      <c r="M26" s="84"/>
      <c r="N26" s="84"/>
      <c r="O26" s="84" t="str">
        <f t="shared" si="0"/>
        <v/>
      </c>
      <c r="P26" s="84"/>
      <c r="Q26" s="8"/>
    </row>
    <row r="27" spans="1:19" ht="19.350000000000001" customHeight="1">
      <c r="A27" s="28">
        <v>6</v>
      </c>
      <c r="B27" s="81"/>
      <c r="C27" s="82"/>
      <c r="D27" s="81"/>
      <c r="E27" s="83"/>
      <c r="F27" s="83"/>
      <c r="G27" s="83"/>
      <c r="H27" s="83"/>
      <c r="I27" s="83"/>
      <c r="J27" s="82"/>
      <c r="K27" s="30"/>
      <c r="L27" s="27"/>
      <c r="M27" s="84"/>
      <c r="N27" s="84"/>
      <c r="O27" s="84" t="str">
        <f t="shared" si="0"/>
        <v/>
      </c>
      <c r="P27" s="84"/>
      <c r="Q27" s="8"/>
    </row>
    <row r="28" spans="1:19" ht="19.350000000000001" customHeight="1">
      <c r="A28" s="29">
        <v>7</v>
      </c>
      <c r="B28" s="81"/>
      <c r="C28" s="82"/>
      <c r="D28" s="81"/>
      <c r="E28" s="83"/>
      <c r="F28" s="83"/>
      <c r="G28" s="83"/>
      <c r="H28" s="83"/>
      <c r="I28" s="83"/>
      <c r="J28" s="82"/>
      <c r="K28" s="30"/>
      <c r="L28" s="27"/>
      <c r="M28" s="84"/>
      <c r="N28" s="84"/>
      <c r="O28" s="84" t="str">
        <f t="shared" si="0"/>
        <v/>
      </c>
      <c r="P28" s="84"/>
      <c r="Q28" s="8"/>
    </row>
    <row r="29" spans="1:19" ht="19.350000000000001" customHeight="1">
      <c r="A29" s="28">
        <v>8</v>
      </c>
      <c r="B29" s="81"/>
      <c r="C29" s="82"/>
      <c r="D29" s="81"/>
      <c r="E29" s="83"/>
      <c r="F29" s="83"/>
      <c r="G29" s="83"/>
      <c r="H29" s="83"/>
      <c r="I29" s="83"/>
      <c r="J29" s="82"/>
      <c r="K29" s="30"/>
      <c r="L29" s="27"/>
      <c r="M29" s="84"/>
      <c r="N29" s="84"/>
      <c r="O29" s="84" t="str">
        <f t="shared" si="0"/>
        <v/>
      </c>
      <c r="P29" s="84"/>
      <c r="Q29" s="8"/>
    </row>
    <row r="30" spans="1:19" ht="19.350000000000001" customHeight="1">
      <c r="A30" s="29">
        <v>9</v>
      </c>
      <c r="B30" s="81"/>
      <c r="C30" s="82"/>
      <c r="D30" s="81"/>
      <c r="E30" s="83"/>
      <c r="F30" s="83"/>
      <c r="G30" s="83"/>
      <c r="H30" s="83"/>
      <c r="I30" s="83"/>
      <c r="J30" s="82"/>
      <c r="K30" s="30"/>
      <c r="L30" s="27"/>
      <c r="M30" s="84"/>
      <c r="N30" s="84"/>
      <c r="O30" s="84" t="str">
        <f t="shared" si="0"/>
        <v/>
      </c>
      <c r="P30" s="84"/>
      <c r="Q30" s="8"/>
    </row>
    <row r="31" spans="1:19" ht="19.350000000000001" customHeight="1">
      <c r="A31" s="28">
        <v>10</v>
      </c>
      <c r="B31" s="81"/>
      <c r="C31" s="82"/>
      <c r="D31" s="81"/>
      <c r="E31" s="83"/>
      <c r="F31" s="83"/>
      <c r="G31" s="83"/>
      <c r="H31" s="83"/>
      <c r="I31" s="83"/>
      <c r="J31" s="82"/>
      <c r="K31" s="30"/>
      <c r="L31" s="27"/>
      <c r="M31" s="84"/>
      <c r="N31" s="84"/>
      <c r="O31" s="84" t="str">
        <f t="shared" si="0"/>
        <v/>
      </c>
      <c r="P31" s="84"/>
      <c r="Q31" s="8"/>
    </row>
    <row r="32" spans="1:19" ht="19.350000000000001" customHeight="1">
      <c r="A32" s="29">
        <v>11</v>
      </c>
      <c r="B32" s="81"/>
      <c r="C32" s="82"/>
      <c r="D32" s="81"/>
      <c r="E32" s="83"/>
      <c r="F32" s="83"/>
      <c r="G32" s="83"/>
      <c r="H32" s="83"/>
      <c r="I32" s="83"/>
      <c r="J32" s="82"/>
      <c r="K32" s="30"/>
      <c r="L32" s="27"/>
      <c r="M32" s="84"/>
      <c r="N32" s="84"/>
      <c r="O32" s="84" t="str">
        <f t="shared" si="0"/>
        <v/>
      </c>
      <c r="P32" s="84"/>
      <c r="Q32" s="8"/>
    </row>
    <row r="33" spans="1:17" ht="19.350000000000001" customHeight="1">
      <c r="A33" s="28">
        <v>12</v>
      </c>
      <c r="B33" s="81"/>
      <c r="C33" s="82"/>
      <c r="D33" s="81"/>
      <c r="E33" s="83"/>
      <c r="F33" s="83"/>
      <c r="G33" s="83"/>
      <c r="H33" s="83"/>
      <c r="I33" s="83"/>
      <c r="J33" s="82"/>
      <c r="K33" s="30"/>
      <c r="L33" s="27"/>
      <c r="M33" s="84"/>
      <c r="N33" s="84"/>
      <c r="O33" s="84" t="str">
        <f t="shared" si="0"/>
        <v/>
      </c>
      <c r="P33" s="84"/>
      <c r="Q33" s="8"/>
    </row>
    <row r="34" spans="1:17" ht="19.350000000000001" customHeight="1">
      <c r="A34"/>
      <c r="B34"/>
      <c r="C34"/>
      <c r="D34"/>
      <c r="E34"/>
      <c r="F34"/>
      <c r="G34"/>
      <c r="H34"/>
      <c r="I34"/>
      <c r="J34"/>
      <c r="L34"/>
      <c r="M34" s="9" t="s">
        <v>27</v>
      </c>
      <c r="N34" s="9"/>
      <c r="O34" s="86">
        <f>SUM(O22:P33)</f>
        <v>0</v>
      </c>
      <c r="P34" s="87"/>
    </row>
    <row r="35" spans="1:17" ht="19.350000000000001" customHeight="1">
      <c r="A35" s="10"/>
      <c r="B35"/>
      <c r="C35"/>
      <c r="D35"/>
      <c r="E35"/>
      <c r="F35"/>
      <c r="G35"/>
      <c r="H35"/>
      <c r="I35"/>
      <c r="J35"/>
      <c r="K35" s="94" t="s">
        <v>66</v>
      </c>
      <c r="L35" s="94"/>
      <c r="M35" s="11" t="s">
        <v>65</v>
      </c>
      <c r="N35" s="11"/>
      <c r="O35" s="88">
        <f>O34*0.1</f>
        <v>0</v>
      </c>
      <c r="P35" s="89"/>
    </row>
    <row r="36" spans="1:17" ht="19.350000000000001" customHeight="1">
      <c r="A36"/>
      <c r="B36"/>
      <c r="C36"/>
      <c r="D36"/>
      <c r="E36"/>
      <c r="F36"/>
      <c r="G36"/>
      <c r="H36"/>
      <c r="I36"/>
      <c r="J36"/>
      <c r="K36" s="94" t="s">
        <v>67</v>
      </c>
      <c r="L36" s="94"/>
      <c r="M36" s="11" t="s">
        <v>65</v>
      </c>
      <c r="N36" s="11"/>
      <c r="O36" s="88"/>
      <c r="P36" s="89"/>
    </row>
    <row r="37" spans="1:17" ht="19.350000000000001" customHeight="1">
      <c r="A37"/>
      <c r="M37" s="12" t="s">
        <v>28</v>
      </c>
      <c r="N37" s="13"/>
      <c r="O37" s="93">
        <f>O35+O36</f>
        <v>0</v>
      </c>
      <c r="P37" s="93"/>
    </row>
    <row r="39" spans="1:17" ht="67.349999999999994" customHeight="1">
      <c r="A39" s="14" t="s">
        <v>29</v>
      </c>
      <c r="B39" s="90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2"/>
    </row>
    <row r="41" spans="1:17" ht="19.350000000000001" customHeight="1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</row>
    <row r="42" spans="1:17" ht="19.350000000000001" customHeight="1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</row>
    <row r="43" spans="1:17" ht="19.350000000000001" customHeight="1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</row>
  </sheetData>
  <mergeCells count="86">
    <mergeCell ref="K36:L36"/>
    <mergeCell ref="O37:P37"/>
    <mergeCell ref="B32:C32"/>
    <mergeCell ref="D32:J32"/>
    <mergeCell ref="B33:C33"/>
    <mergeCell ref="D33:J33"/>
    <mergeCell ref="K35:L35"/>
    <mergeCell ref="A1:P1"/>
    <mergeCell ref="O3:P3"/>
    <mergeCell ref="B5:C5"/>
    <mergeCell ref="N4:P4"/>
    <mergeCell ref="B6:I6"/>
    <mergeCell ref="L6:P6"/>
    <mergeCell ref="L7:P7"/>
    <mergeCell ref="A8:I8"/>
    <mergeCell ref="L8:P8"/>
    <mergeCell ref="L9:P9"/>
    <mergeCell ref="C10:I10"/>
    <mergeCell ref="M10:P10"/>
    <mergeCell ref="C11:I11"/>
    <mergeCell ref="M11:P11"/>
    <mergeCell ref="C12:I12"/>
    <mergeCell ref="M12:P12"/>
    <mergeCell ref="C13:I13"/>
    <mergeCell ref="M13:P13"/>
    <mergeCell ref="D14:I14"/>
    <mergeCell ref="C15:I15"/>
    <mergeCell ref="C18:E18"/>
    <mergeCell ref="K21:L21"/>
    <mergeCell ref="B21:C21"/>
    <mergeCell ref="D21:J21"/>
    <mergeCell ref="O21:P21"/>
    <mergeCell ref="M22:N22"/>
    <mergeCell ref="O22:P22"/>
    <mergeCell ref="M23:N23"/>
    <mergeCell ref="O23:P23"/>
    <mergeCell ref="M21:N21"/>
    <mergeCell ref="B22:C22"/>
    <mergeCell ref="D22:J22"/>
    <mergeCell ref="B23:C23"/>
    <mergeCell ref="D23:J23"/>
    <mergeCell ref="M24:N24"/>
    <mergeCell ref="O24:P24"/>
    <mergeCell ref="M25:N25"/>
    <mergeCell ref="O25:P25"/>
    <mergeCell ref="B24:C24"/>
    <mergeCell ref="D24:J24"/>
    <mergeCell ref="B25:C25"/>
    <mergeCell ref="D25:J25"/>
    <mergeCell ref="M26:N26"/>
    <mergeCell ref="O26:P26"/>
    <mergeCell ref="M27:N27"/>
    <mergeCell ref="O27:P27"/>
    <mergeCell ref="B26:C26"/>
    <mergeCell ref="D26:J26"/>
    <mergeCell ref="B27:C27"/>
    <mergeCell ref="D27:J27"/>
    <mergeCell ref="M28:N28"/>
    <mergeCell ref="O28:P28"/>
    <mergeCell ref="M29:N29"/>
    <mergeCell ref="O29:P29"/>
    <mergeCell ref="B28:C28"/>
    <mergeCell ref="D28:J28"/>
    <mergeCell ref="B29:C29"/>
    <mergeCell ref="D29:J29"/>
    <mergeCell ref="O31:P31"/>
    <mergeCell ref="B30:C30"/>
    <mergeCell ref="D30:J30"/>
    <mergeCell ref="B31:C31"/>
    <mergeCell ref="D31:J31"/>
    <mergeCell ref="A43:M43"/>
    <mergeCell ref="A3:H4"/>
    <mergeCell ref="I3:I4"/>
    <mergeCell ref="O34:P34"/>
    <mergeCell ref="O35:P35"/>
    <mergeCell ref="O36:P36"/>
    <mergeCell ref="B39:P39"/>
    <mergeCell ref="A41:L41"/>
    <mergeCell ref="A42:L42"/>
    <mergeCell ref="M32:N32"/>
    <mergeCell ref="O32:P32"/>
    <mergeCell ref="M33:N33"/>
    <mergeCell ref="O33:P33"/>
    <mergeCell ref="M30:N30"/>
    <mergeCell ref="O30:P30"/>
    <mergeCell ref="M31:N31"/>
  </mergeCells>
  <phoneticPr fontId="2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995B7-63BB-4C13-9B1F-A5609F26E2F8}">
  <sheetPr>
    <tabColor rgb="FFFF0000"/>
  </sheetPr>
  <dimension ref="A1:Q204"/>
  <sheetViews>
    <sheetView view="pageBreakPreview" zoomScale="85" zoomScaleNormal="100" zoomScaleSheetLayoutView="85" workbookViewId="0">
      <selection activeCell="H23" sqref="H23"/>
    </sheetView>
  </sheetViews>
  <sheetFormatPr defaultColWidth="9" defaultRowHeight="13.5"/>
  <cols>
    <col min="1" max="1" width="4.625" style="25" customWidth="1"/>
    <col min="2" max="2" width="20.625" style="25" customWidth="1"/>
    <col min="3" max="3" width="10.625" style="25" customWidth="1"/>
    <col min="4" max="4" width="4.75" style="25" customWidth="1"/>
    <col min="5" max="5" width="6.625" style="25" customWidth="1"/>
    <col min="6" max="6" width="7.625" style="25" customWidth="1"/>
    <col min="7" max="7" width="9.625" style="25" customWidth="1"/>
    <col min="8" max="8" width="6.625" style="25" customWidth="1"/>
    <col min="9" max="9" width="9.625" style="25" customWidth="1"/>
    <col min="10" max="10" width="6.625" style="25" customWidth="1"/>
    <col min="11" max="11" width="9.625" style="25" customWidth="1"/>
    <col min="12" max="12" width="6.625" style="25" customWidth="1"/>
    <col min="13" max="13" width="9.625" style="25" customWidth="1"/>
    <col min="14" max="14" width="6.625" style="25" customWidth="1"/>
    <col min="15" max="15" width="9.625" style="25" customWidth="1"/>
    <col min="16" max="16" width="9.625" style="15" customWidth="1"/>
    <col min="17" max="29" width="2.625" style="15" customWidth="1"/>
    <col min="30" max="32" width="5.625" style="15" customWidth="1"/>
    <col min="33" max="16384" width="9" style="15"/>
  </cols>
  <sheetData>
    <row r="1" spans="1:17" ht="17.25" customHeight="1">
      <c r="A1" s="50"/>
      <c r="B1" s="31"/>
      <c r="C1" s="31"/>
      <c r="D1" s="32"/>
      <c r="E1" s="31"/>
      <c r="F1" s="98" t="s">
        <v>33</v>
      </c>
      <c r="G1" s="98"/>
      <c r="H1" s="98"/>
      <c r="I1" s="98"/>
      <c r="J1" s="31"/>
      <c r="K1" s="31"/>
      <c r="L1" s="96" t="s">
        <v>61</v>
      </c>
      <c r="M1" s="96"/>
      <c r="N1" s="96"/>
      <c r="O1" s="96"/>
    </row>
    <row r="2" spans="1:17" ht="17.25" customHeight="1">
      <c r="A2" s="95"/>
      <c r="B2" s="95"/>
      <c r="C2" s="95"/>
      <c r="D2" s="95"/>
      <c r="E2" s="31"/>
      <c r="F2" s="98"/>
      <c r="G2" s="98"/>
      <c r="H2" s="98"/>
      <c r="I2" s="98"/>
      <c r="J2" s="31"/>
      <c r="K2" s="96" t="s">
        <v>34</v>
      </c>
      <c r="L2" s="96"/>
      <c r="M2" s="31"/>
      <c r="N2" s="31"/>
      <c r="O2" s="31"/>
    </row>
    <row r="3" spans="1:17" ht="11.25" customHeight="1">
      <c r="A3" s="31"/>
      <c r="B3" s="31"/>
      <c r="C3" s="31"/>
      <c r="D3" s="32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7" s="16" customFormat="1" ht="18" customHeight="1">
      <c r="A4" s="99" t="s">
        <v>35</v>
      </c>
      <c r="B4" s="100" t="s">
        <v>36</v>
      </c>
      <c r="C4" s="100" t="s">
        <v>37</v>
      </c>
      <c r="D4" s="101" t="s">
        <v>38</v>
      </c>
      <c r="E4" s="102" t="s">
        <v>39</v>
      </c>
      <c r="F4" s="103"/>
      <c r="G4" s="104"/>
      <c r="H4" s="97" t="s">
        <v>40</v>
      </c>
      <c r="I4" s="97"/>
      <c r="J4" s="97" t="s">
        <v>41</v>
      </c>
      <c r="K4" s="97"/>
      <c r="L4" s="97" t="s">
        <v>42</v>
      </c>
      <c r="M4" s="97"/>
      <c r="N4" s="97" t="s">
        <v>43</v>
      </c>
      <c r="O4" s="97"/>
    </row>
    <row r="5" spans="1:17" s="16" customFormat="1" ht="18" customHeight="1">
      <c r="A5" s="99"/>
      <c r="B5" s="100"/>
      <c r="C5" s="100"/>
      <c r="D5" s="101"/>
      <c r="E5" s="33" t="s">
        <v>44</v>
      </c>
      <c r="F5" s="33" t="s">
        <v>45</v>
      </c>
      <c r="G5" s="33" t="s">
        <v>46</v>
      </c>
      <c r="H5" s="33" t="s">
        <v>44</v>
      </c>
      <c r="I5" s="33" t="s">
        <v>46</v>
      </c>
      <c r="J5" s="33" t="s">
        <v>44</v>
      </c>
      <c r="K5" s="33" t="s">
        <v>46</v>
      </c>
      <c r="L5" s="33" t="s">
        <v>44</v>
      </c>
      <c r="M5" s="33" t="s">
        <v>46</v>
      </c>
      <c r="N5" s="33" t="s">
        <v>44</v>
      </c>
      <c r="O5" s="33" t="s">
        <v>46</v>
      </c>
    </row>
    <row r="6" spans="1:17" s="17" customFormat="1" ht="16.5" customHeight="1">
      <c r="A6" s="51"/>
      <c r="B6" s="40"/>
      <c r="C6" s="34"/>
      <c r="D6" s="41"/>
      <c r="E6" s="42"/>
      <c r="F6" s="43"/>
      <c r="G6" s="43"/>
      <c r="H6" s="44"/>
      <c r="I6" s="43"/>
      <c r="J6" s="44"/>
      <c r="K6" s="43"/>
      <c r="L6" s="44"/>
      <c r="M6" s="43"/>
      <c r="N6" s="44"/>
      <c r="O6" s="43"/>
    </row>
    <row r="7" spans="1:17" s="17" customFormat="1" ht="16.5" customHeight="1">
      <c r="A7" s="51"/>
      <c r="B7" s="49"/>
      <c r="C7" s="34"/>
      <c r="D7" s="41"/>
      <c r="E7" s="42"/>
      <c r="F7" s="43"/>
      <c r="G7" s="43"/>
      <c r="H7" s="44"/>
      <c r="I7" s="43"/>
      <c r="J7" s="44"/>
      <c r="K7" s="43"/>
      <c r="L7" s="44"/>
      <c r="M7" s="43"/>
      <c r="N7" s="44"/>
      <c r="O7" s="43"/>
    </row>
    <row r="8" spans="1:17" s="17" customFormat="1" ht="16.5" customHeight="1">
      <c r="A8" s="51"/>
      <c r="B8" s="49"/>
      <c r="C8" s="34"/>
      <c r="D8" s="41"/>
      <c r="E8" s="42"/>
      <c r="F8" s="43"/>
      <c r="G8" s="43"/>
      <c r="H8" s="44"/>
      <c r="I8" s="43"/>
      <c r="J8" s="44"/>
      <c r="K8" s="43"/>
      <c r="L8" s="44"/>
      <c r="M8" s="43"/>
      <c r="N8" s="44"/>
      <c r="O8" s="43"/>
    </row>
    <row r="9" spans="1:17" s="17" customFormat="1" ht="16.5" customHeight="1">
      <c r="A9" s="51"/>
      <c r="B9" s="40"/>
      <c r="C9" s="34"/>
      <c r="D9" s="41"/>
      <c r="E9" s="42"/>
      <c r="F9" s="43"/>
      <c r="G9" s="43"/>
      <c r="H9" s="45"/>
      <c r="I9" s="43"/>
      <c r="J9" s="45"/>
      <c r="K9" s="43"/>
      <c r="L9" s="46"/>
      <c r="M9" s="43"/>
      <c r="N9" s="46"/>
      <c r="O9" s="43"/>
      <c r="P9" s="18"/>
    </row>
    <row r="10" spans="1:17" s="17" customFormat="1" ht="16.5" customHeight="1">
      <c r="A10" s="51"/>
      <c r="B10" s="40"/>
      <c r="C10" s="34"/>
      <c r="D10" s="41"/>
      <c r="E10" s="42"/>
      <c r="F10" s="43"/>
      <c r="G10" s="43"/>
      <c r="H10" s="45"/>
      <c r="I10" s="43"/>
      <c r="J10" s="45"/>
      <c r="K10" s="43"/>
      <c r="L10" s="46"/>
      <c r="M10" s="43"/>
      <c r="N10" s="46"/>
      <c r="O10" s="43"/>
      <c r="P10" s="19"/>
    </row>
    <row r="11" spans="1:17" s="17" customFormat="1" ht="16.5" customHeight="1">
      <c r="A11" s="51"/>
      <c r="B11" s="40"/>
      <c r="C11" s="34"/>
      <c r="D11" s="41"/>
      <c r="E11" s="42"/>
      <c r="F11" s="43"/>
      <c r="G11" s="43"/>
      <c r="H11" s="44"/>
      <c r="I11" s="43"/>
      <c r="J11" s="44"/>
      <c r="K11" s="43"/>
      <c r="L11" s="40"/>
      <c r="M11" s="43"/>
      <c r="N11" s="44"/>
      <c r="O11" s="43"/>
      <c r="P11" s="20"/>
    </row>
    <row r="12" spans="1:17" s="17" customFormat="1" ht="16.5" customHeight="1">
      <c r="A12" s="51"/>
      <c r="B12" s="47"/>
      <c r="C12" s="34"/>
      <c r="D12" s="41"/>
      <c r="E12" s="42"/>
      <c r="F12" s="43"/>
      <c r="G12" s="43"/>
      <c r="H12" s="44"/>
      <c r="I12" s="43"/>
      <c r="J12" s="44"/>
      <c r="K12" s="43"/>
      <c r="L12" s="44"/>
      <c r="M12" s="43"/>
      <c r="N12" s="44"/>
      <c r="O12" s="43"/>
      <c r="P12" s="21"/>
    </row>
    <row r="13" spans="1:17" s="17" customFormat="1" ht="16.5" customHeight="1">
      <c r="A13" s="51"/>
      <c r="B13" s="40"/>
      <c r="C13" s="34"/>
      <c r="D13" s="41"/>
      <c r="E13" s="42"/>
      <c r="F13" s="43"/>
      <c r="G13" s="43"/>
      <c r="H13" s="45"/>
      <c r="I13" s="48"/>
      <c r="J13" s="45"/>
      <c r="K13" s="43"/>
      <c r="L13" s="46"/>
      <c r="M13" s="43"/>
      <c r="N13" s="46"/>
      <c r="O13" s="43"/>
    </row>
    <row r="14" spans="1:17" s="17" customFormat="1" ht="16.5" customHeight="1">
      <c r="A14" s="51"/>
      <c r="B14" s="40"/>
      <c r="C14" s="34"/>
      <c r="D14" s="41"/>
      <c r="E14" s="42"/>
      <c r="F14" s="43"/>
      <c r="G14" s="43"/>
      <c r="H14" s="44"/>
      <c r="I14" s="48"/>
      <c r="J14" s="44"/>
      <c r="K14" s="43"/>
      <c r="L14" s="44"/>
      <c r="M14" s="43"/>
      <c r="N14" s="44"/>
      <c r="O14" s="43"/>
    </row>
    <row r="15" spans="1:17" s="17" customFormat="1" ht="16.5" customHeight="1">
      <c r="A15" s="51"/>
      <c r="B15" s="40"/>
      <c r="C15" s="34"/>
      <c r="D15" s="41"/>
      <c r="E15" s="42"/>
      <c r="F15" s="43"/>
      <c r="G15" s="43"/>
      <c r="H15" s="44"/>
      <c r="I15" s="48"/>
      <c r="J15" s="44"/>
      <c r="K15" s="43"/>
      <c r="L15" s="44"/>
      <c r="M15" s="43"/>
      <c r="N15" s="44"/>
      <c r="O15" s="43"/>
      <c r="Q15" s="19"/>
    </row>
    <row r="16" spans="1:17" s="17" customFormat="1" ht="16.5" customHeight="1">
      <c r="A16" s="51"/>
      <c r="B16" s="40"/>
      <c r="C16" s="34"/>
      <c r="D16" s="41"/>
      <c r="E16" s="42"/>
      <c r="F16" s="43"/>
      <c r="G16" s="43"/>
      <c r="H16" s="44"/>
      <c r="I16" s="48"/>
      <c r="J16" s="44"/>
      <c r="K16" s="43"/>
      <c r="L16" s="44"/>
      <c r="M16" s="43"/>
      <c r="N16" s="44"/>
      <c r="O16" s="43"/>
    </row>
    <row r="17" spans="1:15" s="17" customFormat="1" ht="16.5" customHeight="1">
      <c r="A17" s="51"/>
      <c r="B17" s="40"/>
      <c r="C17" s="34"/>
      <c r="D17" s="41"/>
      <c r="E17" s="42"/>
      <c r="F17" s="43"/>
      <c r="G17" s="43"/>
      <c r="H17" s="44"/>
      <c r="I17" s="43"/>
      <c r="J17" s="44"/>
      <c r="K17" s="43"/>
      <c r="L17" s="44"/>
      <c r="M17" s="43"/>
      <c r="N17" s="44"/>
      <c r="O17" s="43"/>
    </row>
    <row r="18" spans="1:15" s="17" customFormat="1" ht="16.5" customHeight="1">
      <c r="A18" s="51"/>
      <c r="B18" s="40"/>
      <c r="C18" s="34"/>
      <c r="D18" s="41"/>
      <c r="E18" s="42"/>
      <c r="F18" s="43"/>
      <c r="G18" s="43"/>
      <c r="H18" s="44"/>
      <c r="I18" s="48"/>
      <c r="J18" s="44"/>
      <c r="K18" s="43"/>
      <c r="L18" s="44"/>
      <c r="M18" s="43"/>
      <c r="N18" s="44"/>
      <c r="O18" s="43"/>
    </row>
    <row r="19" spans="1:15" s="17" customFormat="1" ht="16.5" customHeight="1">
      <c r="A19" s="51"/>
      <c r="B19" s="40"/>
      <c r="C19" s="34"/>
      <c r="D19" s="41"/>
      <c r="E19" s="42"/>
      <c r="F19" s="43"/>
      <c r="G19" s="43"/>
      <c r="H19" s="44"/>
      <c r="I19" s="48"/>
      <c r="J19" s="44"/>
      <c r="K19" s="43"/>
      <c r="L19" s="44"/>
      <c r="M19" s="43"/>
      <c r="N19" s="44"/>
      <c r="O19" s="43"/>
    </row>
    <row r="20" spans="1:15" s="17" customFormat="1" ht="16.5" customHeight="1">
      <c r="A20" s="51"/>
      <c r="B20" s="40"/>
      <c r="C20" s="34"/>
      <c r="D20" s="41"/>
      <c r="E20" s="42"/>
      <c r="F20" s="43"/>
      <c r="G20" s="43"/>
      <c r="H20" s="44"/>
      <c r="I20" s="48"/>
      <c r="J20" s="44"/>
      <c r="K20" s="43"/>
      <c r="L20" s="44"/>
      <c r="M20" s="43"/>
      <c r="N20" s="44"/>
      <c r="O20" s="43"/>
    </row>
    <row r="21" spans="1:15" s="17" customFormat="1" ht="16.5" customHeight="1">
      <c r="A21" s="51"/>
      <c r="B21" s="40"/>
      <c r="C21" s="34"/>
      <c r="D21" s="41"/>
      <c r="E21" s="42"/>
      <c r="F21" s="43"/>
      <c r="G21" s="43"/>
      <c r="H21" s="44"/>
      <c r="I21" s="43"/>
      <c r="J21" s="44"/>
      <c r="K21" s="43"/>
      <c r="L21" s="44"/>
      <c r="M21" s="43"/>
      <c r="N21" s="44"/>
      <c r="O21" s="43"/>
    </row>
    <row r="22" spans="1:15" s="17" customFormat="1" ht="16.5" customHeight="1">
      <c r="A22" s="51"/>
      <c r="B22" s="40"/>
      <c r="C22" s="34"/>
      <c r="D22" s="41"/>
      <c r="E22" s="42"/>
      <c r="F22" s="43"/>
      <c r="G22" s="43"/>
      <c r="H22" s="44"/>
      <c r="I22" s="43"/>
      <c r="J22" s="44"/>
      <c r="K22" s="43"/>
      <c r="L22" s="44"/>
      <c r="M22" s="43"/>
      <c r="N22" s="44"/>
      <c r="O22" s="43"/>
    </row>
    <row r="23" spans="1:15" s="17" customFormat="1" ht="16.5" customHeight="1">
      <c r="A23" s="51"/>
      <c r="B23" s="40"/>
      <c r="C23" s="34"/>
      <c r="D23" s="41"/>
      <c r="E23" s="42"/>
      <c r="F23" s="43"/>
      <c r="G23" s="43"/>
      <c r="H23" s="44"/>
      <c r="I23" s="43"/>
      <c r="J23" s="44"/>
      <c r="K23" s="43"/>
      <c r="L23" s="44"/>
      <c r="M23" s="43"/>
      <c r="N23" s="44"/>
      <c r="O23" s="43"/>
    </row>
    <row r="24" spans="1:15" s="17" customFormat="1" ht="16.5" customHeight="1">
      <c r="A24" s="51"/>
      <c r="B24" s="40"/>
      <c r="C24" s="34"/>
      <c r="D24" s="41"/>
      <c r="E24" s="42"/>
      <c r="F24" s="43"/>
      <c r="G24" s="43"/>
      <c r="H24" s="44"/>
      <c r="I24" s="43"/>
      <c r="J24" s="44"/>
      <c r="K24" s="43"/>
      <c r="L24" s="44"/>
      <c r="M24" s="43"/>
      <c r="N24" s="44"/>
      <c r="O24" s="43"/>
    </row>
    <row r="25" spans="1:15" s="17" customFormat="1" ht="16.5" customHeight="1">
      <c r="A25" s="51"/>
      <c r="B25" s="40"/>
      <c r="C25" s="34"/>
      <c r="D25" s="41"/>
      <c r="E25" s="42"/>
      <c r="F25" s="43"/>
      <c r="G25" s="43"/>
      <c r="H25" s="44"/>
      <c r="I25" s="43"/>
      <c r="J25" s="44"/>
      <c r="K25" s="43"/>
      <c r="L25" s="44"/>
      <c r="M25" s="43"/>
      <c r="N25" s="44"/>
      <c r="O25" s="43"/>
    </row>
    <row r="26" spans="1:15" s="17" customFormat="1" ht="16.5" customHeight="1">
      <c r="A26" s="51"/>
      <c r="B26" s="40"/>
      <c r="C26" s="34"/>
      <c r="D26" s="41"/>
      <c r="E26" s="42"/>
      <c r="F26" s="43"/>
      <c r="G26" s="43"/>
      <c r="H26" s="44"/>
      <c r="I26" s="43"/>
      <c r="J26" s="44"/>
      <c r="K26" s="43"/>
      <c r="L26" s="44"/>
      <c r="M26" s="43"/>
      <c r="N26" s="44"/>
      <c r="O26" s="43"/>
    </row>
    <row r="27" spans="1:15" s="17" customFormat="1" ht="16.5" customHeight="1">
      <c r="A27" s="51"/>
      <c r="B27" s="40"/>
      <c r="C27" s="34"/>
      <c r="D27" s="41"/>
      <c r="E27" s="42"/>
      <c r="F27" s="43"/>
      <c r="G27" s="43"/>
      <c r="H27" s="44"/>
      <c r="I27" s="43"/>
      <c r="J27" s="44"/>
      <c r="K27" s="43"/>
      <c r="L27" s="44"/>
      <c r="M27" s="43"/>
      <c r="N27" s="44"/>
      <c r="O27" s="43"/>
    </row>
    <row r="28" spans="1:15" s="17" customFormat="1" ht="16.5" customHeight="1">
      <c r="A28" s="51"/>
      <c r="B28" s="40"/>
      <c r="C28" s="34"/>
      <c r="D28" s="41"/>
      <c r="E28" s="42"/>
      <c r="F28" s="43"/>
      <c r="G28" s="43"/>
      <c r="H28" s="44"/>
      <c r="I28" s="43"/>
      <c r="J28" s="44"/>
      <c r="K28" s="43"/>
      <c r="L28" s="44"/>
      <c r="M28" s="43"/>
      <c r="N28" s="44"/>
      <c r="O28" s="43"/>
    </row>
    <row r="29" spans="1:15" s="17" customFormat="1" ht="16.5" customHeight="1">
      <c r="A29" s="51"/>
      <c r="B29" s="40"/>
      <c r="C29" s="34"/>
      <c r="D29" s="41"/>
      <c r="E29" s="42"/>
      <c r="F29" s="43"/>
      <c r="G29" s="43"/>
      <c r="H29" s="44"/>
      <c r="I29" s="43"/>
      <c r="J29" s="44"/>
      <c r="K29" s="43"/>
      <c r="L29" s="44"/>
      <c r="M29" s="43"/>
      <c r="N29" s="44"/>
      <c r="O29" s="43"/>
    </row>
    <row r="30" spans="1:15" s="17" customFormat="1" ht="16.5" customHeight="1">
      <c r="A30" s="51"/>
      <c r="B30" s="40"/>
      <c r="C30" s="34"/>
      <c r="D30" s="41"/>
      <c r="E30" s="42"/>
      <c r="F30" s="43"/>
      <c r="G30" s="43"/>
      <c r="H30" s="44"/>
      <c r="I30" s="43"/>
      <c r="J30" s="44"/>
      <c r="K30" s="43"/>
      <c r="L30" s="44"/>
      <c r="M30" s="43"/>
      <c r="N30" s="44"/>
      <c r="O30" s="43"/>
    </row>
    <row r="31" spans="1:15" s="17" customFormat="1" ht="16.5" customHeight="1">
      <c r="A31" s="51"/>
      <c r="B31" s="40"/>
      <c r="C31" s="34"/>
      <c r="D31" s="41"/>
      <c r="E31" s="42"/>
      <c r="F31" s="43"/>
      <c r="G31" s="43"/>
      <c r="H31" s="44"/>
      <c r="I31" s="43"/>
      <c r="J31" s="44"/>
      <c r="K31" s="43"/>
      <c r="L31" s="44"/>
      <c r="M31" s="43"/>
      <c r="N31" s="44"/>
      <c r="O31" s="43"/>
    </row>
    <row r="32" spans="1:15" s="17" customFormat="1" ht="16.5" customHeight="1">
      <c r="A32" s="51"/>
      <c r="B32" s="40"/>
      <c r="C32" s="34"/>
      <c r="D32" s="41"/>
      <c r="E32" s="42"/>
      <c r="F32" s="43"/>
      <c r="G32" s="43"/>
      <c r="H32" s="44"/>
      <c r="I32" s="43"/>
      <c r="J32" s="44"/>
      <c r="K32" s="43"/>
      <c r="L32" s="44"/>
      <c r="M32" s="43"/>
      <c r="N32" s="44"/>
      <c r="O32" s="43"/>
    </row>
    <row r="33" s="25" customFormat="1" ht="16.5" customHeight="1"/>
    <row r="34" s="25" customFormat="1" ht="16.5" customHeight="1"/>
    <row r="35" s="25" customFormat="1" ht="16.5" customHeight="1"/>
    <row r="36" s="25" customFormat="1" ht="16.5" customHeight="1"/>
    <row r="37" s="25" customFormat="1" ht="16.5" customHeight="1"/>
    <row r="38" s="25" customFormat="1" ht="16.5" customHeight="1"/>
    <row r="39" s="25" customFormat="1" ht="16.5" customHeight="1"/>
    <row r="40" s="25" customFormat="1" ht="16.5" customHeight="1"/>
    <row r="41" s="25" customFormat="1" ht="16.5" customHeight="1"/>
    <row r="42" s="25" customFormat="1" ht="16.5" customHeight="1"/>
    <row r="43" s="25" customFormat="1" ht="16.5" customHeight="1"/>
    <row r="44" s="25" customFormat="1" ht="16.5" customHeight="1"/>
    <row r="45" s="25" customFormat="1" ht="16.5" customHeight="1"/>
    <row r="46" s="25" customFormat="1" ht="16.5" customHeight="1"/>
    <row r="47" s="25" customFormat="1" ht="16.5" customHeight="1"/>
    <row r="48" s="25" customFormat="1" ht="16.5" customHeight="1"/>
    <row r="49" s="25" customFormat="1" ht="16.5" customHeight="1"/>
    <row r="50" s="25" customFormat="1" ht="16.5" customHeight="1"/>
    <row r="51" s="25" customFormat="1" ht="16.5" customHeight="1"/>
    <row r="52" s="25" customFormat="1" ht="16.5" customHeight="1"/>
    <row r="53" s="25" customFormat="1" ht="16.5" customHeight="1"/>
    <row r="54" s="25" customFormat="1" ht="16.5" customHeight="1"/>
    <row r="55" s="25" customFormat="1" ht="16.5" customHeight="1"/>
    <row r="56" s="25" customFormat="1" ht="16.5" customHeight="1"/>
    <row r="57" s="25" customFormat="1" ht="16.5" customHeight="1"/>
    <row r="58" s="25" customFormat="1" ht="16.5" customHeight="1"/>
    <row r="59" s="25" customFormat="1" ht="16.5" customHeight="1"/>
    <row r="60" s="25" customFormat="1" ht="16.5" customHeight="1"/>
    <row r="61" s="25" customFormat="1" ht="16.5" customHeight="1"/>
    <row r="62" s="25" customFormat="1" ht="16.5" customHeight="1"/>
    <row r="63" s="25" customFormat="1" ht="16.5" customHeight="1"/>
    <row r="64" s="25" customFormat="1" ht="16.5" customHeight="1"/>
    <row r="65" s="25" customFormat="1" ht="16.5" customHeight="1"/>
    <row r="66" s="25" customFormat="1" ht="16.5" customHeight="1"/>
    <row r="67" s="25" customFormat="1" ht="16.5" customHeight="1"/>
    <row r="68" s="25" customFormat="1" ht="16.5" customHeight="1"/>
    <row r="69" s="25" customFormat="1" ht="16.5" customHeight="1"/>
    <row r="70" s="25" customFormat="1" ht="16.5" customHeight="1"/>
    <row r="71" s="25" customFormat="1" ht="16.5" customHeight="1"/>
    <row r="72" s="25" customFormat="1" ht="16.5" customHeight="1"/>
    <row r="73" s="25" customFormat="1" ht="16.5" customHeight="1"/>
    <row r="74" s="25" customFormat="1" ht="16.5" customHeight="1"/>
    <row r="75" s="25" customFormat="1" ht="16.5" customHeight="1"/>
    <row r="76" s="25" customFormat="1" ht="16.5" customHeight="1"/>
    <row r="77" s="25" customFormat="1" ht="16.5" customHeight="1"/>
    <row r="78" s="25" customFormat="1" ht="16.5" customHeight="1"/>
    <row r="79" s="25" customFormat="1" ht="16.5" customHeight="1"/>
    <row r="80" s="25" customFormat="1" ht="16.5" customHeight="1"/>
    <row r="81" s="25" customFormat="1" ht="16.5" customHeight="1"/>
    <row r="82" s="25" customFormat="1" ht="16.5" customHeight="1"/>
    <row r="83" s="25" customFormat="1" ht="16.5" customHeight="1"/>
    <row r="84" s="25" customFormat="1" ht="16.5" customHeight="1"/>
    <row r="85" s="25" customFormat="1" ht="16.5" customHeight="1"/>
    <row r="86" s="25" customFormat="1" ht="16.5" customHeight="1"/>
    <row r="87" s="25" customFormat="1" ht="16.5" customHeight="1"/>
    <row r="88" s="25" customFormat="1" ht="16.5" customHeight="1"/>
    <row r="89" s="25" customFormat="1" ht="16.5" customHeight="1"/>
    <row r="90" s="25" customFormat="1" ht="16.5" customHeight="1"/>
    <row r="91" s="25" customFormat="1" ht="16.5" customHeight="1"/>
    <row r="92" s="25" customFormat="1" ht="16.5" customHeight="1"/>
    <row r="93" s="25" customFormat="1" ht="16.5" customHeight="1"/>
    <row r="94" s="25" customFormat="1" ht="16.5" customHeight="1"/>
    <row r="95" s="25" customFormat="1" ht="16.5" customHeight="1"/>
    <row r="96" s="25" customFormat="1" ht="16.5" customHeight="1"/>
    <row r="97" s="25" customFormat="1" ht="16.5" customHeight="1"/>
    <row r="98" s="25" customFormat="1" ht="16.5" customHeight="1"/>
    <row r="99" s="25" customFormat="1" ht="16.5" customHeight="1"/>
    <row r="100" s="25" customFormat="1" ht="16.5" customHeight="1"/>
    <row r="101" s="25" customFormat="1" ht="16.5" customHeight="1"/>
    <row r="102" s="25" customFormat="1" ht="16.5" customHeight="1"/>
    <row r="103" s="25" customFormat="1" ht="16.5" customHeight="1"/>
    <row r="104" s="25" customFormat="1" ht="16.5" customHeight="1"/>
    <row r="105" s="25" customFormat="1" ht="16.5" customHeight="1"/>
    <row r="106" s="25" customFormat="1" ht="16.5" customHeight="1"/>
    <row r="107" s="25" customFormat="1" ht="16.5" customHeight="1"/>
    <row r="108" s="25" customFormat="1" ht="16.5" customHeight="1"/>
    <row r="109" s="25" customFormat="1" ht="16.5" customHeight="1"/>
    <row r="110" s="25" customFormat="1" ht="16.5" customHeight="1"/>
    <row r="111" s="25" customFormat="1" ht="16.5" customHeight="1"/>
    <row r="112" s="25" customFormat="1" ht="16.5" customHeight="1"/>
    <row r="113" s="25" customFormat="1" ht="16.5" customHeight="1"/>
    <row r="114" s="25" customFormat="1" ht="16.5" customHeight="1"/>
    <row r="115" s="25" customFormat="1" ht="16.5" customHeight="1"/>
    <row r="116" s="25" customFormat="1" ht="16.5" customHeight="1"/>
    <row r="117" s="25" customFormat="1" ht="16.5" customHeight="1"/>
    <row r="118" s="25" customFormat="1" ht="16.5" customHeight="1"/>
    <row r="119" s="25" customFormat="1" ht="16.5" customHeight="1"/>
    <row r="120" s="25" customFormat="1" ht="16.5" customHeight="1"/>
    <row r="121" s="25" customFormat="1" ht="16.5" customHeight="1"/>
    <row r="122" s="25" customFormat="1" ht="16.5" customHeight="1"/>
    <row r="123" s="25" customFormat="1" ht="16.5" customHeight="1"/>
    <row r="124" s="25" customFormat="1" ht="16.5" customHeight="1"/>
    <row r="125" s="25" customFormat="1" ht="16.5" customHeight="1"/>
    <row r="126" s="25" customFormat="1" ht="16.5" customHeight="1"/>
    <row r="127" s="25" customFormat="1" ht="16.5" customHeight="1"/>
    <row r="128" s="25" customFormat="1" ht="16.5" customHeight="1"/>
    <row r="129" s="25" customFormat="1" ht="16.5" customHeight="1"/>
    <row r="130" s="25" customFormat="1" ht="16.5" customHeight="1"/>
    <row r="131" s="25" customFormat="1" ht="16.5" customHeight="1"/>
    <row r="132" s="25" customFormat="1" ht="16.5" customHeight="1"/>
    <row r="133" s="25" customFormat="1" ht="16.5" customHeight="1"/>
    <row r="134" s="25" customFormat="1" ht="16.5" customHeight="1"/>
    <row r="135" s="25" customFormat="1" ht="16.5" customHeight="1"/>
    <row r="136" s="25" customFormat="1" ht="16.5" customHeight="1"/>
    <row r="137" s="25" customFormat="1" ht="16.5" customHeight="1"/>
    <row r="138" s="25" customFormat="1" ht="16.5" customHeight="1"/>
    <row r="139" s="25" customFormat="1" ht="16.5" customHeight="1"/>
    <row r="140" s="25" customFormat="1" ht="16.5" customHeight="1"/>
    <row r="141" s="25" customFormat="1" ht="16.5" customHeight="1"/>
    <row r="142" s="25" customFormat="1" ht="16.5" customHeight="1"/>
    <row r="143" s="25" customFormat="1" ht="16.5" customHeight="1"/>
    <row r="144" s="25" customFormat="1" ht="16.5" customHeight="1"/>
    <row r="145" s="25" customFormat="1" ht="16.5" customHeight="1"/>
    <row r="146" s="25" customFormat="1" ht="16.5" customHeight="1"/>
    <row r="147" s="25" customFormat="1" ht="16.5" customHeight="1"/>
    <row r="148" s="25" customFormat="1" ht="16.5" customHeight="1"/>
    <row r="149" s="25" customFormat="1" ht="16.5" customHeight="1"/>
    <row r="150" s="25" customFormat="1" ht="16.5" customHeight="1"/>
    <row r="151" s="25" customFormat="1" ht="16.5" customHeight="1"/>
    <row r="152" s="25" customFormat="1" ht="16.5" customHeight="1"/>
    <row r="153" s="25" customFormat="1" ht="16.5" customHeight="1"/>
    <row r="154" s="25" customFormat="1" ht="16.5" customHeight="1"/>
    <row r="155" s="25" customFormat="1" ht="16.5" customHeight="1"/>
    <row r="156" s="25" customFormat="1" ht="16.5" customHeight="1"/>
    <row r="157" s="25" customFormat="1" ht="16.5" customHeight="1"/>
    <row r="158" s="25" customFormat="1" ht="16.5" customHeight="1"/>
    <row r="159" s="25" customFormat="1" ht="16.5" customHeight="1"/>
    <row r="160" s="25" customFormat="1" ht="16.5" customHeight="1"/>
    <row r="161" s="25" customFormat="1" ht="16.5" customHeight="1"/>
    <row r="162" s="25" customFormat="1" ht="16.5" customHeight="1"/>
    <row r="163" s="25" customFormat="1" ht="16.5" customHeight="1"/>
    <row r="164" s="25" customFormat="1" ht="16.5" customHeight="1"/>
    <row r="165" s="25" customFormat="1" ht="16.5" customHeight="1"/>
    <row r="166" s="25" customFormat="1" ht="16.5" customHeight="1"/>
    <row r="167" s="25" customFormat="1" ht="16.5" customHeight="1"/>
    <row r="168" s="25" customFormat="1" ht="16.5" customHeight="1"/>
    <row r="169" s="25" customFormat="1" ht="16.5" customHeight="1"/>
    <row r="170" s="25" customFormat="1" ht="16.5" customHeight="1"/>
    <row r="171" s="25" customFormat="1" ht="16.5" customHeight="1"/>
    <row r="172" s="25" customFormat="1" ht="16.5" customHeight="1"/>
    <row r="173" s="25" customFormat="1" ht="16.5" customHeight="1"/>
    <row r="174" s="25" customFormat="1" ht="16.5" customHeight="1"/>
    <row r="175" s="25" customFormat="1" ht="16.5" customHeight="1"/>
    <row r="176" s="25" customFormat="1" ht="16.5" customHeight="1"/>
    <row r="177" s="25" customFormat="1" ht="16.5" customHeight="1"/>
    <row r="178" s="25" customFormat="1" ht="16.5" customHeight="1"/>
    <row r="179" s="25" customFormat="1" ht="16.5" customHeight="1"/>
    <row r="180" s="25" customFormat="1" ht="16.5" customHeight="1"/>
    <row r="181" s="25" customFormat="1" ht="16.5" customHeight="1"/>
    <row r="182" s="25" customFormat="1" ht="16.5" customHeight="1"/>
    <row r="183" s="25" customFormat="1" ht="16.5" customHeight="1"/>
    <row r="184" s="25" customFormat="1" ht="16.5" customHeight="1"/>
    <row r="185" s="25" customFormat="1" ht="16.5" customHeight="1"/>
    <row r="186" s="25" customFormat="1" ht="16.5" customHeight="1"/>
    <row r="187" s="25" customFormat="1" ht="16.5" customHeight="1"/>
    <row r="188" s="25" customFormat="1" ht="16.5" customHeight="1"/>
    <row r="189" s="25" customFormat="1" ht="16.5" customHeight="1"/>
    <row r="190" s="25" customFormat="1" ht="16.5" customHeight="1"/>
    <row r="191" s="25" customFormat="1" ht="16.5" customHeight="1"/>
    <row r="192" s="25" customFormat="1" ht="16.5" customHeight="1"/>
    <row r="193" spans="1:15" s="25" customFormat="1" ht="16.5" customHeight="1"/>
    <row r="194" spans="1:15" s="25" customFormat="1" ht="16.5" customHeight="1"/>
    <row r="195" spans="1:15" s="25" customFormat="1" ht="16.5" customHeight="1"/>
    <row r="196" spans="1:15" s="25" customFormat="1" ht="16.5" customHeight="1"/>
    <row r="197" spans="1:15" s="25" customFormat="1" ht="16.5" customHeight="1"/>
    <row r="198" spans="1:15" s="25" customFormat="1" ht="16.5" customHeight="1"/>
    <row r="199" spans="1:15" s="25" customFormat="1" ht="16.5" customHeight="1"/>
    <row r="200" spans="1:15" s="25" customFormat="1" ht="16.5" customHeight="1"/>
    <row r="201" spans="1:15" s="25" customFormat="1" ht="16.5" customHeight="1"/>
    <row r="202" spans="1:15" s="25" customFormat="1" ht="16.5" customHeight="1"/>
    <row r="203" spans="1:15" s="17" customFormat="1" ht="16.5" customHeight="1">
      <c r="A203" s="35"/>
      <c r="B203" s="36"/>
      <c r="C203" s="37"/>
      <c r="D203" s="38"/>
      <c r="E203" s="39"/>
      <c r="F203" s="23"/>
      <c r="G203" s="23"/>
      <c r="H203" s="24"/>
      <c r="I203" s="22"/>
      <c r="J203" s="24"/>
      <c r="K203" s="23"/>
      <c r="L203" s="24"/>
      <c r="M203" s="23"/>
      <c r="N203" s="24"/>
      <c r="O203" s="23"/>
    </row>
    <row r="204" spans="1:15" s="17" customFormat="1" ht="16.5" customHeight="1">
      <c r="A204" s="35"/>
      <c r="B204" s="36"/>
      <c r="C204" s="37"/>
      <c r="D204" s="38"/>
      <c r="E204" s="39"/>
      <c r="F204" s="23"/>
      <c r="G204" s="23"/>
      <c r="H204" s="24"/>
      <c r="I204" s="22"/>
      <c r="J204" s="24"/>
      <c r="K204" s="23"/>
      <c r="L204" s="24"/>
      <c r="M204" s="23"/>
      <c r="N204" s="24"/>
      <c r="O204" s="23"/>
    </row>
  </sheetData>
  <mergeCells count="13">
    <mergeCell ref="N4:O4"/>
    <mergeCell ref="F1:I2"/>
    <mergeCell ref="L1:O1"/>
    <mergeCell ref="A2:D2"/>
    <mergeCell ref="K2:L2"/>
    <mergeCell ref="A4:A5"/>
    <mergeCell ref="B4:B5"/>
    <mergeCell ref="C4:C5"/>
    <mergeCell ref="D4:D5"/>
    <mergeCell ref="E4:G4"/>
    <mergeCell ref="H4:I4"/>
    <mergeCell ref="J4:K4"/>
    <mergeCell ref="L4:M4"/>
  </mergeCells>
  <phoneticPr fontId="2"/>
  <printOptions horizontalCentered="1"/>
  <pageMargins left="0.31496062992125984" right="0.31496062992125984" top="0.78740157480314965" bottom="0.39370078740157483" header="0.51181102362204722" footer="0.51181102362204722"/>
  <pageSetup paperSize="9" scale="98" orientation="landscape" blackAndWhite="1" horizontalDpi="4294967293" verticalDpi="300" r:id="rId1"/>
  <headerFooter alignWithMargins="0">
    <oddHeader>&amp;R&amp;P/&amp;N</oddHeader>
  </headerFooter>
  <rowBreaks count="6" manualBreakCount="6">
    <brk id="32" max="15" man="1"/>
    <brk id="59" max="15" man="1"/>
    <brk id="81" max="15" man="1"/>
    <brk id="108" max="15" man="1"/>
    <brk id="135" max="15" man="1"/>
    <brk id="162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C96ED-C8E9-4037-864A-977F66CCB7EA}">
  <sheetPr>
    <tabColor rgb="FFFF0000"/>
  </sheetPr>
  <dimension ref="A1:J204"/>
  <sheetViews>
    <sheetView view="pageBreakPreview" zoomScale="85" zoomScaleNormal="100" zoomScaleSheetLayoutView="85" workbookViewId="0">
      <selection activeCell="F30" sqref="F30"/>
    </sheetView>
  </sheetViews>
  <sheetFormatPr defaultColWidth="9" defaultRowHeight="13.5"/>
  <cols>
    <col min="1" max="1" width="4.625" style="25" customWidth="1"/>
    <col min="2" max="3" width="21.875" style="25" customWidth="1"/>
    <col min="4" max="4" width="7.625" style="25" customWidth="1"/>
    <col min="5" max="5" width="11.375" style="25" customWidth="1"/>
    <col min="6" max="6" width="18.75" style="25" customWidth="1"/>
    <col min="7" max="7" width="18.625" style="25" customWidth="1"/>
    <col min="8" max="8" width="24.625" style="25" customWidth="1"/>
    <col min="9" max="9" width="9.625" style="15" customWidth="1"/>
    <col min="10" max="22" width="2.625" style="15" customWidth="1"/>
    <col min="23" max="25" width="5.625" style="15" customWidth="1"/>
    <col min="26" max="16384" width="9" style="15"/>
  </cols>
  <sheetData>
    <row r="1" spans="1:10" ht="17.25" customHeight="1">
      <c r="A1" s="31"/>
      <c r="B1" s="31"/>
      <c r="C1" s="105" t="s">
        <v>85</v>
      </c>
      <c r="D1" s="105"/>
      <c r="E1" s="105"/>
      <c r="F1" s="105"/>
      <c r="G1" s="96" t="s">
        <v>73</v>
      </c>
      <c r="H1" s="96"/>
    </row>
    <row r="2" spans="1:10" ht="17.25" customHeight="1">
      <c r="A2" s="31"/>
      <c r="B2" s="31"/>
      <c r="C2" s="105"/>
      <c r="D2" s="105"/>
      <c r="E2" s="105"/>
      <c r="F2" s="105"/>
      <c r="G2" s="52" t="s">
        <v>34</v>
      </c>
      <c r="H2" s="52"/>
    </row>
    <row r="3" spans="1:10" ht="11.25" customHeight="1">
      <c r="A3" s="31"/>
      <c r="B3" s="31"/>
      <c r="C3" s="31"/>
      <c r="D3" s="32"/>
      <c r="E3" s="31"/>
      <c r="F3" s="31"/>
      <c r="G3" s="31"/>
      <c r="H3" s="31"/>
    </row>
    <row r="4" spans="1:10" s="16" customFormat="1" ht="18" customHeight="1">
      <c r="A4" s="99" t="s">
        <v>35</v>
      </c>
      <c r="B4" s="100" t="s">
        <v>70</v>
      </c>
      <c r="C4" s="110" t="s">
        <v>71</v>
      </c>
      <c r="D4" s="101" t="s">
        <v>38</v>
      </c>
      <c r="E4" s="106" t="s">
        <v>69</v>
      </c>
      <c r="F4" s="112" t="s">
        <v>25</v>
      </c>
      <c r="G4" s="108" t="s">
        <v>68</v>
      </c>
      <c r="H4" s="110" t="s">
        <v>72</v>
      </c>
    </row>
    <row r="5" spans="1:10" s="16" customFormat="1" ht="18" customHeight="1">
      <c r="A5" s="99"/>
      <c r="B5" s="100"/>
      <c r="C5" s="111"/>
      <c r="D5" s="101"/>
      <c r="E5" s="107"/>
      <c r="F5" s="113"/>
      <c r="G5" s="109"/>
      <c r="H5" s="111"/>
    </row>
    <row r="6" spans="1:10" s="17" customFormat="1" ht="16.5" customHeight="1">
      <c r="A6" s="51"/>
      <c r="B6" s="40"/>
      <c r="C6" s="34"/>
      <c r="D6" s="41"/>
      <c r="E6" s="43"/>
      <c r="F6" s="44"/>
      <c r="G6" s="44"/>
      <c r="H6" s="34"/>
    </row>
    <row r="7" spans="1:10" s="17" customFormat="1" ht="16.5" customHeight="1">
      <c r="A7" s="51"/>
      <c r="B7" s="49"/>
      <c r="C7" s="34"/>
      <c r="D7" s="41"/>
      <c r="E7" s="43"/>
      <c r="F7" s="44"/>
      <c r="G7" s="44"/>
      <c r="H7" s="34"/>
    </row>
    <row r="8" spans="1:10" s="17" customFormat="1" ht="16.5" customHeight="1">
      <c r="A8" s="51"/>
      <c r="B8" s="40"/>
      <c r="C8" s="34"/>
      <c r="D8" s="41"/>
      <c r="E8" s="43"/>
      <c r="F8" s="56"/>
      <c r="G8" s="43"/>
      <c r="H8" s="34"/>
    </row>
    <row r="9" spans="1:10" s="17" customFormat="1" ht="16.5" customHeight="1">
      <c r="A9" s="51"/>
      <c r="B9" s="40"/>
      <c r="C9" s="34"/>
      <c r="D9" s="41"/>
      <c r="E9" s="43"/>
      <c r="F9" s="45"/>
      <c r="G9" s="45"/>
      <c r="H9" s="34"/>
      <c r="I9" s="18"/>
    </row>
    <row r="10" spans="1:10" s="17" customFormat="1" ht="16.5" customHeight="1">
      <c r="A10" s="51"/>
      <c r="B10" s="57"/>
      <c r="C10" s="34"/>
      <c r="D10" s="41"/>
      <c r="E10" s="43"/>
      <c r="F10" s="55"/>
      <c r="G10" s="43"/>
      <c r="H10" s="54"/>
      <c r="I10" s="19"/>
    </row>
    <row r="11" spans="1:10" s="17" customFormat="1" ht="16.5" customHeight="1">
      <c r="A11" s="51"/>
      <c r="B11" s="57"/>
      <c r="C11" s="34"/>
      <c r="D11" s="41"/>
      <c r="E11" s="43"/>
      <c r="F11" s="53"/>
      <c r="G11" s="44"/>
      <c r="H11" s="34"/>
      <c r="I11" s="20"/>
    </row>
    <row r="12" spans="1:10" s="17" customFormat="1" ht="16.5" customHeight="1">
      <c r="A12" s="51"/>
      <c r="B12" s="57"/>
      <c r="C12" s="34"/>
      <c r="D12" s="41"/>
      <c r="E12" s="43"/>
      <c r="F12" s="53"/>
      <c r="G12" s="56"/>
      <c r="H12" s="34"/>
      <c r="I12" s="21"/>
    </row>
    <row r="13" spans="1:10" s="17" customFormat="1" ht="16.5" customHeight="1">
      <c r="A13" s="51"/>
      <c r="B13" s="40"/>
      <c r="C13" s="34"/>
      <c r="D13" s="41"/>
      <c r="E13" s="43"/>
      <c r="F13" s="53"/>
      <c r="G13" s="45"/>
      <c r="H13" s="34"/>
    </row>
    <row r="14" spans="1:10" s="17" customFormat="1" ht="16.5" customHeight="1">
      <c r="A14" s="51"/>
      <c r="B14" s="40"/>
      <c r="C14" s="34"/>
      <c r="D14" s="41"/>
      <c r="E14" s="43"/>
      <c r="F14" s="53"/>
      <c r="G14" s="56"/>
      <c r="H14" s="34"/>
    </row>
    <row r="15" spans="1:10" s="17" customFormat="1" ht="16.5" customHeight="1">
      <c r="A15" s="51"/>
      <c r="B15" s="40"/>
      <c r="C15" s="34"/>
      <c r="D15" s="41"/>
      <c r="E15" s="43"/>
      <c r="F15" s="53"/>
      <c r="G15" s="44"/>
      <c r="H15" s="34"/>
      <c r="J15" s="19"/>
    </row>
    <row r="16" spans="1:10" s="17" customFormat="1" ht="16.5" customHeight="1">
      <c r="A16" s="51"/>
      <c r="B16" s="40"/>
      <c r="C16" s="34"/>
      <c r="D16" s="41"/>
      <c r="E16" s="43"/>
      <c r="F16" s="53"/>
      <c r="G16" s="44"/>
      <c r="H16" s="34"/>
    </row>
    <row r="17" spans="1:8" s="17" customFormat="1" ht="16.5" customHeight="1">
      <c r="A17" s="51"/>
      <c r="B17" s="40"/>
      <c r="C17" s="34"/>
      <c r="D17" s="41"/>
      <c r="E17" s="43"/>
      <c r="F17" s="53"/>
      <c r="G17" s="44"/>
      <c r="H17" s="34"/>
    </row>
    <row r="18" spans="1:8" s="17" customFormat="1" ht="16.5" customHeight="1">
      <c r="A18" s="51"/>
      <c r="B18" s="40"/>
      <c r="C18" s="34"/>
      <c r="D18" s="41"/>
      <c r="E18" s="43"/>
      <c r="F18" s="53"/>
      <c r="G18" s="44"/>
      <c r="H18" s="34"/>
    </row>
    <row r="19" spans="1:8" s="17" customFormat="1" ht="16.5" customHeight="1">
      <c r="A19" s="51"/>
      <c r="B19" s="40"/>
      <c r="C19" s="34"/>
      <c r="D19" s="41"/>
      <c r="E19" s="43"/>
      <c r="F19" s="53"/>
      <c r="G19" s="44"/>
      <c r="H19" s="34"/>
    </row>
    <row r="20" spans="1:8" s="17" customFormat="1" ht="16.5" customHeight="1">
      <c r="A20" s="51"/>
      <c r="B20" s="40"/>
      <c r="C20" s="34"/>
      <c r="D20" s="41"/>
      <c r="E20" s="43"/>
      <c r="F20" s="53"/>
      <c r="G20" s="44"/>
      <c r="H20" s="34"/>
    </row>
    <row r="21" spans="1:8" s="17" customFormat="1" ht="16.5" customHeight="1">
      <c r="A21" s="51"/>
      <c r="B21" s="40"/>
      <c r="C21" s="34"/>
      <c r="D21" s="41"/>
      <c r="E21" s="43"/>
      <c r="F21" s="53"/>
      <c r="G21" s="44"/>
      <c r="H21" s="34"/>
    </row>
    <row r="22" spans="1:8" s="17" customFormat="1" ht="16.5" customHeight="1">
      <c r="A22" s="51"/>
      <c r="B22" s="40"/>
      <c r="C22" s="34"/>
      <c r="D22" s="41"/>
      <c r="E22" s="43"/>
      <c r="F22" s="53"/>
      <c r="G22" s="44"/>
      <c r="H22" s="34"/>
    </row>
    <row r="23" spans="1:8" s="17" customFormat="1" ht="16.5" customHeight="1">
      <c r="A23" s="51"/>
      <c r="B23" s="40"/>
      <c r="C23" s="34"/>
      <c r="D23" s="41"/>
      <c r="E23" s="43"/>
      <c r="F23" s="53"/>
      <c r="G23" s="44"/>
      <c r="H23" s="34"/>
    </row>
    <row r="24" spans="1:8" s="17" customFormat="1" ht="16.5" customHeight="1">
      <c r="A24" s="51"/>
      <c r="B24" s="40"/>
      <c r="C24" s="34"/>
      <c r="D24" s="41"/>
      <c r="E24" s="43"/>
      <c r="F24" s="53"/>
      <c r="G24" s="44"/>
      <c r="H24" s="34"/>
    </row>
    <row r="25" spans="1:8" s="17" customFormat="1" ht="16.5" customHeight="1">
      <c r="A25" s="51"/>
      <c r="B25" s="40"/>
      <c r="C25" s="34"/>
      <c r="D25" s="41"/>
      <c r="E25" s="43"/>
      <c r="F25" s="53"/>
      <c r="G25" s="44"/>
      <c r="H25" s="34"/>
    </row>
    <row r="26" spans="1:8" s="17" customFormat="1" ht="16.5" customHeight="1">
      <c r="A26" s="51"/>
      <c r="B26" s="40"/>
      <c r="C26" s="34"/>
      <c r="D26" s="41"/>
      <c r="E26" s="43"/>
      <c r="F26" s="53"/>
      <c r="G26" s="44"/>
      <c r="H26" s="34"/>
    </row>
    <row r="27" spans="1:8" s="17" customFormat="1" ht="16.5" customHeight="1">
      <c r="A27" s="51"/>
      <c r="B27" s="40"/>
      <c r="C27" s="34"/>
      <c r="D27" s="41"/>
      <c r="E27" s="43"/>
      <c r="F27" s="44"/>
      <c r="G27" s="44"/>
      <c r="H27" s="34"/>
    </row>
    <row r="28" spans="1:8" s="17" customFormat="1" ht="16.5" customHeight="1">
      <c r="A28" s="51"/>
      <c r="B28" s="40"/>
      <c r="C28" s="34"/>
      <c r="D28" s="41"/>
      <c r="E28" s="43"/>
      <c r="F28" s="44"/>
      <c r="G28" s="44"/>
      <c r="H28" s="34"/>
    </row>
    <row r="29" spans="1:8" s="17" customFormat="1" ht="16.5" customHeight="1">
      <c r="A29" s="51"/>
      <c r="B29" s="47" t="s">
        <v>74</v>
      </c>
      <c r="C29" s="34"/>
      <c r="D29" s="41"/>
      <c r="E29" s="43"/>
      <c r="F29" s="44"/>
      <c r="G29" s="56">
        <f>SUM(G8:G15)</f>
        <v>0</v>
      </c>
      <c r="H29" s="34"/>
    </row>
    <row r="30" spans="1:8" s="17" customFormat="1" ht="16.5" customHeight="1">
      <c r="A30" s="51"/>
      <c r="B30" s="47" t="s">
        <v>75</v>
      </c>
      <c r="C30" s="34"/>
      <c r="D30" s="41"/>
      <c r="E30" s="43"/>
      <c r="F30" s="44"/>
      <c r="G30" s="56">
        <f>SUM(G8:G12)*0.1</f>
        <v>0</v>
      </c>
      <c r="H30" s="34"/>
    </row>
    <row r="31" spans="1:8" s="17" customFormat="1" ht="16.5" customHeight="1">
      <c r="A31" s="51"/>
      <c r="B31" s="47" t="s">
        <v>76</v>
      </c>
      <c r="C31" s="34"/>
      <c r="D31" s="41"/>
      <c r="E31" s="43"/>
      <c r="F31" s="44"/>
      <c r="G31" s="56"/>
      <c r="H31" s="34"/>
    </row>
    <row r="32" spans="1:8" s="17" customFormat="1" ht="16.5" customHeight="1">
      <c r="A32" s="51"/>
      <c r="B32" s="47" t="s">
        <v>77</v>
      </c>
      <c r="C32" s="34"/>
      <c r="D32" s="41"/>
      <c r="E32" s="43"/>
      <c r="F32" s="44"/>
      <c r="G32" s="56">
        <f>SUM(G29:G31)</f>
        <v>0</v>
      </c>
      <c r="H32" s="34"/>
    </row>
    <row r="33" s="25" customFormat="1" ht="16.5" customHeight="1"/>
    <row r="34" s="25" customFormat="1" ht="16.5" customHeight="1"/>
    <row r="35" s="25" customFormat="1" ht="16.5" customHeight="1"/>
    <row r="36" s="25" customFormat="1" ht="16.5" customHeight="1"/>
    <row r="37" s="25" customFormat="1" ht="16.5" customHeight="1"/>
    <row r="38" s="25" customFormat="1" ht="16.5" customHeight="1"/>
    <row r="39" s="25" customFormat="1" ht="16.5" customHeight="1"/>
    <row r="40" s="25" customFormat="1" ht="16.5" customHeight="1"/>
    <row r="41" s="25" customFormat="1" ht="16.5" customHeight="1"/>
    <row r="42" s="25" customFormat="1" ht="16.5" customHeight="1"/>
    <row r="43" s="25" customFormat="1" ht="16.5" customHeight="1"/>
    <row r="44" s="25" customFormat="1" ht="16.5" customHeight="1"/>
    <row r="45" s="25" customFormat="1" ht="16.5" customHeight="1"/>
    <row r="46" s="25" customFormat="1" ht="16.5" customHeight="1"/>
    <row r="47" s="25" customFormat="1" ht="16.5" customHeight="1"/>
    <row r="48" s="25" customFormat="1" ht="16.5" customHeight="1"/>
    <row r="49" s="25" customFormat="1" ht="16.5" customHeight="1"/>
    <row r="50" s="25" customFormat="1" ht="16.5" customHeight="1"/>
    <row r="51" s="25" customFormat="1" ht="16.5" customHeight="1"/>
    <row r="52" s="25" customFormat="1" ht="16.5" customHeight="1"/>
    <row r="53" s="25" customFormat="1" ht="16.5" customHeight="1"/>
    <row r="54" s="25" customFormat="1" ht="16.5" customHeight="1"/>
    <row r="55" s="25" customFormat="1" ht="16.5" customHeight="1"/>
    <row r="56" s="25" customFormat="1" ht="16.5" customHeight="1"/>
    <row r="57" s="25" customFormat="1" ht="16.5" customHeight="1"/>
    <row r="58" s="25" customFormat="1" ht="16.5" customHeight="1"/>
    <row r="59" s="25" customFormat="1" ht="16.5" customHeight="1"/>
    <row r="60" s="25" customFormat="1" ht="16.5" customHeight="1"/>
    <row r="61" s="25" customFormat="1" ht="16.5" customHeight="1"/>
    <row r="62" s="25" customFormat="1" ht="16.5" customHeight="1"/>
    <row r="63" s="25" customFormat="1" ht="16.5" customHeight="1"/>
    <row r="64" s="25" customFormat="1" ht="16.5" customHeight="1"/>
    <row r="65" s="25" customFormat="1" ht="16.5" customHeight="1"/>
    <row r="66" s="25" customFormat="1" ht="16.5" customHeight="1"/>
    <row r="67" s="25" customFormat="1" ht="16.5" customHeight="1"/>
    <row r="68" s="25" customFormat="1" ht="16.5" customHeight="1"/>
    <row r="69" s="25" customFormat="1" ht="16.5" customHeight="1"/>
    <row r="70" s="25" customFormat="1" ht="16.5" customHeight="1"/>
    <row r="71" s="25" customFormat="1" ht="16.5" customHeight="1"/>
    <row r="72" s="25" customFormat="1" ht="16.5" customHeight="1"/>
    <row r="73" s="25" customFormat="1" ht="16.5" customHeight="1"/>
    <row r="74" s="25" customFormat="1" ht="16.5" customHeight="1"/>
    <row r="75" s="25" customFormat="1" ht="16.5" customHeight="1"/>
    <row r="76" s="25" customFormat="1" ht="16.5" customHeight="1"/>
    <row r="77" s="25" customFormat="1" ht="16.5" customHeight="1"/>
    <row r="78" s="25" customFormat="1" ht="16.5" customHeight="1"/>
    <row r="79" s="25" customFormat="1" ht="16.5" customHeight="1"/>
    <row r="80" s="25" customFormat="1" ht="16.5" customHeight="1"/>
    <row r="81" s="25" customFormat="1" ht="16.5" customHeight="1"/>
    <row r="82" s="25" customFormat="1" ht="16.5" customHeight="1"/>
    <row r="83" s="25" customFormat="1" ht="16.5" customHeight="1"/>
    <row r="84" s="25" customFormat="1" ht="16.5" customHeight="1"/>
    <row r="85" s="25" customFormat="1" ht="16.5" customHeight="1"/>
    <row r="86" s="25" customFormat="1" ht="16.5" customHeight="1"/>
    <row r="87" s="25" customFormat="1" ht="16.5" customHeight="1"/>
    <row r="88" s="25" customFormat="1" ht="16.5" customHeight="1"/>
    <row r="89" s="25" customFormat="1" ht="16.5" customHeight="1"/>
    <row r="90" s="25" customFormat="1" ht="16.5" customHeight="1"/>
    <row r="91" s="25" customFormat="1" ht="16.5" customHeight="1"/>
    <row r="92" s="25" customFormat="1" ht="16.5" customHeight="1"/>
    <row r="93" s="25" customFormat="1" ht="16.5" customHeight="1"/>
    <row r="94" s="25" customFormat="1" ht="16.5" customHeight="1"/>
    <row r="95" s="25" customFormat="1" ht="16.5" customHeight="1"/>
    <row r="96" s="25" customFormat="1" ht="16.5" customHeight="1"/>
    <row r="97" s="25" customFormat="1" ht="16.5" customHeight="1"/>
    <row r="98" s="25" customFormat="1" ht="16.5" customHeight="1"/>
    <row r="99" s="25" customFormat="1" ht="16.5" customHeight="1"/>
    <row r="100" s="25" customFormat="1" ht="16.5" customHeight="1"/>
    <row r="101" s="25" customFormat="1" ht="16.5" customHeight="1"/>
    <row r="102" s="25" customFormat="1" ht="16.5" customHeight="1"/>
    <row r="103" s="25" customFormat="1" ht="16.5" customHeight="1"/>
    <row r="104" s="25" customFormat="1" ht="16.5" customHeight="1"/>
    <row r="105" s="25" customFormat="1" ht="16.5" customHeight="1"/>
    <row r="106" s="25" customFormat="1" ht="16.5" customHeight="1"/>
    <row r="107" s="25" customFormat="1" ht="16.5" customHeight="1"/>
    <row r="108" s="25" customFormat="1" ht="16.5" customHeight="1"/>
    <row r="109" s="25" customFormat="1" ht="16.5" customHeight="1"/>
    <row r="110" s="25" customFormat="1" ht="16.5" customHeight="1"/>
    <row r="111" s="25" customFormat="1" ht="16.5" customHeight="1"/>
    <row r="112" s="25" customFormat="1" ht="16.5" customHeight="1"/>
    <row r="113" s="25" customFormat="1" ht="16.5" customHeight="1"/>
    <row r="114" s="25" customFormat="1" ht="16.5" customHeight="1"/>
    <row r="115" s="25" customFormat="1" ht="16.5" customHeight="1"/>
    <row r="116" s="25" customFormat="1" ht="16.5" customHeight="1"/>
    <row r="117" s="25" customFormat="1" ht="16.5" customHeight="1"/>
    <row r="118" s="25" customFormat="1" ht="16.5" customHeight="1"/>
    <row r="119" s="25" customFormat="1" ht="16.5" customHeight="1"/>
    <row r="120" s="25" customFormat="1" ht="16.5" customHeight="1"/>
    <row r="121" s="25" customFormat="1" ht="16.5" customHeight="1"/>
    <row r="122" s="25" customFormat="1" ht="16.5" customHeight="1"/>
    <row r="123" s="25" customFormat="1" ht="16.5" customHeight="1"/>
    <row r="124" s="25" customFormat="1" ht="16.5" customHeight="1"/>
    <row r="125" s="25" customFormat="1" ht="16.5" customHeight="1"/>
    <row r="126" s="25" customFormat="1" ht="16.5" customHeight="1"/>
    <row r="127" s="25" customFormat="1" ht="16.5" customHeight="1"/>
    <row r="128" s="25" customFormat="1" ht="16.5" customHeight="1"/>
    <row r="129" s="25" customFormat="1" ht="16.5" customHeight="1"/>
    <row r="130" s="25" customFormat="1" ht="16.5" customHeight="1"/>
    <row r="131" s="25" customFormat="1" ht="16.5" customHeight="1"/>
    <row r="132" s="25" customFormat="1" ht="16.5" customHeight="1"/>
    <row r="133" s="25" customFormat="1" ht="16.5" customHeight="1"/>
    <row r="134" s="25" customFormat="1" ht="16.5" customHeight="1"/>
    <row r="135" s="25" customFormat="1" ht="16.5" customHeight="1"/>
    <row r="136" s="25" customFormat="1" ht="16.5" customHeight="1"/>
    <row r="137" s="25" customFormat="1" ht="16.5" customHeight="1"/>
    <row r="138" s="25" customFormat="1" ht="16.5" customHeight="1"/>
    <row r="139" s="25" customFormat="1" ht="16.5" customHeight="1"/>
    <row r="140" s="25" customFormat="1" ht="16.5" customHeight="1"/>
    <row r="141" s="25" customFormat="1" ht="16.5" customHeight="1"/>
    <row r="142" s="25" customFormat="1" ht="16.5" customHeight="1"/>
    <row r="143" s="25" customFormat="1" ht="16.5" customHeight="1"/>
    <row r="144" s="25" customFormat="1" ht="16.5" customHeight="1"/>
    <row r="145" s="25" customFormat="1" ht="16.5" customHeight="1"/>
    <row r="146" s="25" customFormat="1" ht="16.5" customHeight="1"/>
    <row r="147" s="25" customFormat="1" ht="16.5" customHeight="1"/>
    <row r="148" s="25" customFormat="1" ht="16.5" customHeight="1"/>
    <row r="149" s="25" customFormat="1" ht="16.5" customHeight="1"/>
    <row r="150" s="25" customFormat="1" ht="16.5" customHeight="1"/>
    <row r="151" s="25" customFormat="1" ht="16.5" customHeight="1"/>
    <row r="152" s="25" customFormat="1" ht="16.5" customHeight="1"/>
    <row r="153" s="25" customFormat="1" ht="16.5" customHeight="1"/>
    <row r="154" s="25" customFormat="1" ht="16.5" customHeight="1"/>
    <row r="155" s="25" customFormat="1" ht="16.5" customHeight="1"/>
    <row r="156" s="25" customFormat="1" ht="16.5" customHeight="1"/>
    <row r="157" s="25" customFormat="1" ht="16.5" customHeight="1"/>
    <row r="158" s="25" customFormat="1" ht="16.5" customHeight="1"/>
    <row r="159" s="25" customFormat="1" ht="16.5" customHeight="1"/>
    <row r="160" s="25" customFormat="1" ht="16.5" customHeight="1"/>
    <row r="161" s="25" customFormat="1" ht="16.5" customHeight="1"/>
    <row r="162" s="25" customFormat="1" ht="16.5" customHeight="1"/>
    <row r="163" s="25" customFormat="1" ht="16.5" customHeight="1"/>
    <row r="164" s="25" customFormat="1" ht="16.5" customHeight="1"/>
    <row r="165" s="25" customFormat="1" ht="16.5" customHeight="1"/>
    <row r="166" s="25" customFormat="1" ht="16.5" customHeight="1"/>
    <row r="167" s="25" customFormat="1" ht="16.5" customHeight="1"/>
    <row r="168" s="25" customFormat="1" ht="16.5" customHeight="1"/>
    <row r="169" s="25" customFormat="1" ht="16.5" customHeight="1"/>
    <row r="170" s="25" customFormat="1" ht="16.5" customHeight="1"/>
    <row r="171" s="25" customFormat="1" ht="16.5" customHeight="1"/>
    <row r="172" s="25" customFormat="1" ht="16.5" customHeight="1"/>
    <row r="173" s="25" customFormat="1" ht="16.5" customHeight="1"/>
    <row r="174" s="25" customFormat="1" ht="16.5" customHeight="1"/>
    <row r="175" s="25" customFormat="1" ht="16.5" customHeight="1"/>
    <row r="176" s="25" customFormat="1" ht="16.5" customHeight="1"/>
    <row r="177" s="25" customFormat="1" ht="16.5" customHeight="1"/>
    <row r="178" s="25" customFormat="1" ht="16.5" customHeight="1"/>
    <row r="179" s="25" customFormat="1" ht="16.5" customHeight="1"/>
    <row r="180" s="25" customFormat="1" ht="16.5" customHeight="1"/>
    <row r="181" s="25" customFormat="1" ht="16.5" customHeight="1"/>
    <row r="182" s="25" customFormat="1" ht="16.5" customHeight="1"/>
    <row r="183" s="25" customFormat="1" ht="16.5" customHeight="1"/>
    <row r="184" s="25" customFormat="1" ht="16.5" customHeight="1"/>
    <row r="185" s="25" customFormat="1" ht="16.5" customHeight="1"/>
    <row r="186" s="25" customFormat="1" ht="16.5" customHeight="1"/>
    <row r="187" s="25" customFormat="1" ht="16.5" customHeight="1"/>
    <row r="188" s="25" customFormat="1" ht="16.5" customHeight="1"/>
    <row r="189" s="25" customFormat="1" ht="16.5" customHeight="1"/>
    <row r="190" s="25" customFormat="1" ht="16.5" customHeight="1"/>
    <row r="191" s="25" customFormat="1" ht="16.5" customHeight="1"/>
    <row r="192" s="25" customFormat="1" ht="16.5" customHeight="1"/>
    <row r="193" spans="1:8" s="25" customFormat="1" ht="16.5" customHeight="1"/>
    <row r="194" spans="1:8" s="25" customFormat="1" ht="16.5" customHeight="1"/>
    <row r="195" spans="1:8" s="25" customFormat="1" ht="16.5" customHeight="1"/>
    <row r="196" spans="1:8" s="25" customFormat="1" ht="16.5" customHeight="1"/>
    <row r="197" spans="1:8" s="25" customFormat="1" ht="16.5" customHeight="1"/>
    <row r="198" spans="1:8" s="25" customFormat="1" ht="16.5" customHeight="1"/>
    <row r="199" spans="1:8" s="25" customFormat="1" ht="16.5" customHeight="1"/>
    <row r="200" spans="1:8" s="25" customFormat="1" ht="16.5" customHeight="1"/>
    <row r="201" spans="1:8" s="25" customFormat="1" ht="16.5" customHeight="1"/>
    <row r="202" spans="1:8" s="25" customFormat="1" ht="16.5" customHeight="1"/>
    <row r="203" spans="1:8" s="17" customFormat="1" ht="16.5" customHeight="1">
      <c r="A203" s="35"/>
      <c r="B203" s="36"/>
      <c r="C203" s="37"/>
      <c r="D203" s="38"/>
      <c r="E203" s="23"/>
      <c r="F203" s="24"/>
      <c r="G203" s="24"/>
      <c r="H203" s="37"/>
    </row>
    <row r="204" spans="1:8" s="17" customFormat="1" ht="16.5" customHeight="1">
      <c r="A204" s="35"/>
      <c r="B204" s="36"/>
      <c r="C204" s="37"/>
      <c r="D204" s="38"/>
      <c r="E204" s="23"/>
      <c r="F204" s="24"/>
      <c r="G204" s="24"/>
      <c r="H204" s="37"/>
    </row>
  </sheetData>
  <mergeCells count="10">
    <mergeCell ref="C1:F2"/>
    <mergeCell ref="G1:H1"/>
    <mergeCell ref="A4:A5"/>
    <mergeCell ref="B4:B5"/>
    <mergeCell ref="C4:C5"/>
    <mergeCell ref="D4:D5"/>
    <mergeCell ref="E4:E5"/>
    <mergeCell ref="F4:F5"/>
    <mergeCell ref="G4:G5"/>
    <mergeCell ref="H4:H5"/>
  </mergeCells>
  <phoneticPr fontId="2"/>
  <printOptions horizontalCentered="1"/>
  <pageMargins left="0.31496062992125984" right="0.31496062992125984" top="0.78740157480314965" bottom="0.39370078740157483" header="0.51181102362204722" footer="1.1023622047244095"/>
  <pageSetup paperSize="9" scale="98" orientation="landscape" blackAndWhite="1" horizontalDpi="4294967293" verticalDpi="300" r:id="rId1"/>
  <headerFooter alignWithMargins="0">
    <oddHeader>&amp;R&amp;P/&amp;N</oddHeader>
  </headerFooter>
  <rowBreaks count="6" manualBreakCount="6">
    <brk id="32" max="15" man="1"/>
    <brk id="59" max="15" man="1"/>
    <brk id="81" max="15" man="1"/>
    <brk id="108" max="15" man="1"/>
    <brk id="135" max="15" man="1"/>
    <brk id="162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表紙【見本】</vt:lpstr>
      <vt:lpstr>出来高調書【見本】(外注費、材料費)</vt:lpstr>
      <vt:lpstr>出来高調書【見本】(単価契約、契約外)</vt:lpstr>
      <vt:lpstr>表紙</vt:lpstr>
      <vt:lpstr>出来高調書(外注費、材料費)</vt:lpstr>
      <vt:lpstr>出来高調書(単価契約、契約外) </vt:lpstr>
      <vt:lpstr>'出来高調書(外注費、材料費)'!Print_Area</vt:lpstr>
      <vt:lpstr>'出来高調書(単価契約、契約外) '!Print_Area</vt:lpstr>
      <vt:lpstr>'出来高調書【見本】(外注費、材料費)'!Print_Area</vt:lpstr>
      <vt:lpstr>'出来高調書【見本】(単価契約、契約外)'!Print_Area</vt:lpstr>
      <vt:lpstr>表紙!Print_Area</vt:lpstr>
      <vt:lpstr>表紙【見本】!Print_Area</vt:lpstr>
      <vt:lpstr>'出来高調書(外注費、材料費)'!Print_Titles</vt:lpstr>
      <vt:lpstr>'出来高調書(単価契約、契約外) '!Print_Titles</vt:lpstr>
      <vt:lpstr>'出来高調書【見本】(外注費、材料費)'!Print_Titles</vt:lpstr>
      <vt:lpstr>'出来高調書【見本】(単価契約、契約外)'!Print_Titles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yugaku</dc:creator>
  <cp:lastModifiedBy>飛鳥建設工業 株式会社</cp:lastModifiedBy>
  <cp:lastPrinted>2023-04-03T05:55:26Z</cp:lastPrinted>
  <dcterms:created xsi:type="dcterms:W3CDTF">2023-04-03T04:54:45Z</dcterms:created>
  <dcterms:modified xsi:type="dcterms:W3CDTF">2023-10-18T07:50:28Z</dcterms:modified>
</cp:coreProperties>
</file>